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<sst xmlns="http://schemas.openxmlformats.org/spreadsheetml/2006/main" count="365" uniqueCount="257">
  <si>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</si>
  <si>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</si>
  <si>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</si>
  <si>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</si>
  <si>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</si>
  <si>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</si>
  <si>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</si>
  <si>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</si>
  <si>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</si>
  <si>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</si>
  <si>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</si>
  <si>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</si>
  <si>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</si>
  <si>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</si>
  <si>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</si>
  <si>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</si>
  <si>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</si>
  <si>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</si>
  <si>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</si>
  <si>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</si>
  <si>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</si>
  <si>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</si>
  <si>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</si>
  <si>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</si>
  <si>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</si>
  <si>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</si>
  <si>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</si>
  <si>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</si>
  <si>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</si>
  <si>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</si>
  <si>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</si>
  <si>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</si>
  <si>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</si>
  <si>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</si>
  <si>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</si>
  <si>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</si>
  <si>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</si>
  <si>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</si>
  <si>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</si>
  <si>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</si>
  <si>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</si>
  <si>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</si>
  <si>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</si>
  <si>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</si>
  <si>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</si>
  <si>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</si>
  <si>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</si>
  <si>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</si>
  <si>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</si>
  <si>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</si>
  <si>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</si>
  <si>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</si>
  <si>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</si>
  <si>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</si>
  <si>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</si>
  <si>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</si>
  <si>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</si>
  <si>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</si>
  <si>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</si>
  <si>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</si>
  <si>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</si>
  <si>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</si>
  <si>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</si>
  <si>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</si>
  <si>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</si>
  <si>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</si>
  <si>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</si>
  <si>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</si>
  <si>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</si>
  <si>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</si>
  <si>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</si>
  <si>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</si>
  <si>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</si>
  <si>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</si>
  <si>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</si>
  <si>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</si>
  <si>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</si>
  <si>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</si>
  <si>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</si>
  <si>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</si>
  <si>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</si>
  <si>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</si>
  <si>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</si>
  <si>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</si>
  <si>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</si>
  <si>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</si>
  <si>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</si>
  <si>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</si>
  <si>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</si>
  <si>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</si>
  <si>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</si>
  <si>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</si>
  <si>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</si>
  <si>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</si>
  <si>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</si>
  <si>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</si>
  <si>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</si>
  <si>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</si>
  <si>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</si>
  <si>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</si>
  <si>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</si>
  <si>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</si>
  <si>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</si>
  <si>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</si>
  <si>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</si>
  <si>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</si>
  <si>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</si>
  <si>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</si>
  <si>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</si>
  <si>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</si>
  <si>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</si>
  <si>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</si>
  <si>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</si>
  <si>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</si>
  <si>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</si>
  <si>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</si>
  <si>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</si>
  <si>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</si>
  <si>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</si>
  <si>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</si>
  <si>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</si>
  <si>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</si>
  <si>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</si>
  <si>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</si>
  <si>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</si>
  <si>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</si>
  <si>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</si>
  <si>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</si>
  <si>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</si>
  <si>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</si>
  <si>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</si>
  <si>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</si>
  <si>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</si>
  <si>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</si>
  <si>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</si>
  <si>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</si>
  <si>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</si>
  <si>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</si>
  <si>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</si>
  <si>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</si>
  <si>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Приложение 15 к решению </t>
  </si>
  <si>
    <t>2017 год</t>
  </si>
  <si>
    <t>2018 год</t>
  </si>
  <si>
    <t>районного бюджета на 2017 и 2018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</si>
  <si>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</si>
  <si>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</si>
  <si>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</si>
  <si>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0200000000</t>
  </si>
  <si>
    <t>0200001690</t>
  </si>
  <si>
    <t>0300000000</t>
  </si>
  <si>
    <t>0320000000</t>
  </si>
  <si>
    <t>0320001690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</si>
  <si>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</si>
  <si>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</si>
  <si>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</si>
  <si>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</si>
  <si>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</si>
  <si>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</si>
  <si>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</si>
  <si>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</si>
  <si>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</si>
  <si>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</si>
  <si>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</si>
  <si>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</si>
  <si>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</si>
  <si>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</si>
  <si>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</si>
  <si>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</si>
  <si>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</si>
  <si>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</si>
  <si>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</si>
  <si>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</si>
  <si>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</si>
  <si>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</si>
  <si>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</si>
  <si>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</si>
  <si>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</si>
  <si>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</si>
  <si>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</si>
  <si>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</si>
  <si>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</si>
  <si>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</si>
  <si>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</si>
  <si>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</si>
  <si>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</si>
  <si>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</si>
  <si>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</si>
  <si>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</si>
  <si>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</si>
  <si>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</si>
  <si>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</si>
  <si>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</si>
  <si>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</si>
  <si>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</si>
  <si>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</si>
  <si>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</si>
  <si>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</si>
  <si>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</si>
  <si>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</si>
  <si>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</si>
  <si>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</si>
  <si>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</si>
  <si>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</si>
  <si>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</si>
  <si>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</si>
  <si>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</si>
  <si>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</si>
  <si>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</si>
  <si>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</si>
  <si>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</si>
  <si>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</si>
  <si>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</si>
  <si>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</si>
  <si>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</si>
  <si>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</si>
  <si>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</si>
  <si>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</si>
  <si>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</si>
  <si>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</si>
  <si>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</si>
  <si>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</si>
  <si>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</si>
  <si>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</si>
  <si>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</si>
  <si>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</si>
  <si>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</si>
  <si>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</si>
  <si>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</si>
  <si>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</si>
  <si>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</si>
  <si>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</si>
  <si>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</si>
  <si>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</si>
  <si>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</si>
  <si>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</si>
  <si>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</si>
  <si>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</si>
  <si>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</si>
  <si>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</si>
  <si>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</si>
  <si>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9990003400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</si>
  <si>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</si>
  <si>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</si>
  <si>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</si>
  <si>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</si>
  <si>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</si>
  <si>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</si>
  <si>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</si>
  <si>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</si>
  <si>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</si>
  <si>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Расходы на содержание многофункционального центра по предоставлению государственных (муниципальных) услуг</t>
  </si>
  <si>
    <t>МП"Развитие Многофункционального центра предоставления государственных и муниципальных услуг населению ММР"</t>
  </si>
  <si>
    <t>2200000000</t>
  </si>
  <si>
    <t>Противопожарная безопасность в дошкольных образовательных учреждениях</t>
  </si>
  <si>
    <t>2200001690</t>
  </si>
  <si>
    <t>2200092070</t>
  </si>
  <si>
    <t>№ 43 от 24.12.2015г.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</si>
</sst>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2"/>
  <sheetViews>
    <sheetView showGridLines="0" tabSelected="1" zoomScalePageLayoutView="0" workbookViewId="0" topLeftCell="A1">
      <selection activeCell="B4" sqref="B4:T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37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6.00390625" style="2" customWidth="1"/>
    <col min="25" max="16384" width="9.125" style="2" customWidth="1"/>
  </cols>
  <sheetData>
    <row r="2" spans="2:23" ht="18.75">
      <c r="B2" s="162" t="s">
        <v>140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61"/>
      <c r="W2" s="2"/>
    </row>
    <row r="3" spans="2:23" ht="34.5" customHeight="1">
      <c r="B3" s="163" t="s">
        <v>78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62"/>
      <c r="W3" s="2"/>
    </row>
    <row r="4" spans="2:23" ht="18.75">
      <c r="B4" s="165" t="s">
        <v>256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61"/>
      <c r="V4" s="2"/>
      <c r="W4" s="2"/>
    </row>
    <row r="5" spans="2:23" ht="12.75">
      <c r="B5" s="2"/>
      <c r="V5" s="2"/>
      <c r="W5" s="2"/>
    </row>
    <row r="6" spans="2:23" ht="12.75">
      <c r="B6" s="2"/>
      <c r="V6" s="2"/>
      <c r="W6" s="2"/>
    </row>
    <row r="7" spans="1:23" ht="30.75" customHeight="1">
      <c r="A7" s="164" t="s">
        <v>27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V7" s="2"/>
      <c r="W7" s="2"/>
    </row>
    <row r="8" spans="1:24" ht="57" customHeight="1">
      <c r="A8" s="161" t="s">
        <v>143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</row>
    <row r="9" spans="1:24" ht="16.5" thickBot="1">
      <c r="A9" s="39"/>
      <c r="B9" s="39"/>
      <c r="C9" s="39"/>
      <c r="D9" s="39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  <c r="X9" s="39" t="s">
        <v>76</v>
      </c>
    </row>
    <row r="10" spans="1:24" ht="48" thickBot="1">
      <c r="A10" s="92" t="s">
        <v>0</v>
      </c>
      <c r="B10" s="92" t="s">
        <v>17</v>
      </c>
      <c r="C10" s="76" t="s">
        <v>1</v>
      </c>
      <c r="D10" s="76"/>
      <c r="E10" s="92" t="s">
        <v>141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  <c r="X10" s="92" t="s">
        <v>142</v>
      </c>
    </row>
    <row r="11" spans="1:24" ht="25.5" customHeight="1" thickBot="1">
      <c r="A11" s="93" t="s">
        <v>77</v>
      </c>
      <c r="B11" s="94" t="s">
        <v>2</v>
      </c>
      <c r="C11" s="95"/>
      <c r="D11" s="95" t="s">
        <v>144</v>
      </c>
      <c r="E11" s="127">
        <f>E15+E18+E48+E55+E59+E64+E68+E74+E77+E80+E83+E86+E95+E12+E51+E45+E98+E102</f>
        <v>175616.41000000003</v>
      </c>
      <c r="F11" s="127">
        <f aca="true" t="shared" si="0" ref="F11:X11">F15+F18+F48+F55+F59+F64+F68+F74+F77+F80+F83+F86+F95+F12+F51+F45+F98+F102</f>
        <v>0</v>
      </c>
      <c r="G11" s="127">
        <f t="shared" si="0"/>
        <v>0</v>
      </c>
      <c r="H11" s="127">
        <f t="shared" si="0"/>
        <v>0</v>
      </c>
      <c r="I11" s="127">
        <f t="shared" si="0"/>
        <v>0</v>
      </c>
      <c r="J11" s="127">
        <f t="shared" si="0"/>
        <v>0</v>
      </c>
      <c r="K11" s="127">
        <f t="shared" si="0"/>
        <v>0</v>
      </c>
      <c r="L11" s="127">
        <f t="shared" si="0"/>
        <v>0</v>
      </c>
      <c r="M11" s="127">
        <f t="shared" si="0"/>
        <v>0</v>
      </c>
      <c r="N11" s="127">
        <f t="shared" si="0"/>
        <v>0</v>
      </c>
      <c r="O11" s="127">
        <f t="shared" si="0"/>
        <v>0</v>
      </c>
      <c r="P11" s="127">
        <f t="shared" si="0"/>
        <v>0</v>
      </c>
      <c r="Q11" s="127">
        <f t="shared" si="0"/>
        <v>0</v>
      </c>
      <c r="R11" s="127">
        <f t="shared" si="0"/>
        <v>0</v>
      </c>
      <c r="S11" s="127">
        <f t="shared" si="0"/>
        <v>0</v>
      </c>
      <c r="T11" s="127">
        <f t="shared" si="0"/>
        <v>0</v>
      </c>
      <c r="U11" s="127">
        <f t="shared" si="0"/>
        <v>0</v>
      </c>
      <c r="V11" s="127">
        <f t="shared" si="0"/>
        <v>0</v>
      </c>
      <c r="W11" s="127">
        <f t="shared" si="0"/>
        <v>0</v>
      </c>
      <c r="X11" s="127">
        <f t="shared" si="0"/>
        <v>179324.08</v>
      </c>
    </row>
    <row r="12" spans="1:24" ht="19.5" customHeight="1" thickBot="1">
      <c r="A12" s="106" t="s">
        <v>113</v>
      </c>
      <c r="B12" s="107" t="s">
        <v>85</v>
      </c>
      <c r="C12" s="108"/>
      <c r="D12" s="108" t="s">
        <v>145</v>
      </c>
      <c r="E12" s="109">
        <f>E13</f>
        <v>0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/>
      <c r="X12" s="109">
        <f>X13</f>
        <v>0</v>
      </c>
    </row>
    <row r="13" spans="1:24" ht="18" customHeight="1" thickBot="1">
      <c r="A13" s="84" t="s">
        <v>18</v>
      </c>
      <c r="B13" s="110" t="s">
        <v>85</v>
      </c>
      <c r="C13" s="111"/>
      <c r="D13" s="111" t="s">
        <v>145</v>
      </c>
      <c r="E13" s="112">
        <f>E14</f>
        <v>0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/>
      <c r="X13" s="112">
        <f>X14</f>
        <v>0</v>
      </c>
    </row>
    <row r="14" spans="1:24" ht="25.5" customHeight="1" thickBot="1">
      <c r="A14" s="70" t="s">
        <v>84</v>
      </c>
      <c r="B14" s="113" t="s">
        <v>85</v>
      </c>
      <c r="C14" s="114"/>
      <c r="D14" s="114" t="s">
        <v>146</v>
      </c>
      <c r="E14" s="115">
        <v>0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  <c r="X14" s="115">
        <v>0</v>
      </c>
    </row>
    <row r="15" spans="1:24" ht="32.25" thickBot="1">
      <c r="A15" s="13" t="s">
        <v>93</v>
      </c>
      <c r="B15" s="16">
        <v>951</v>
      </c>
      <c r="C15" s="9"/>
      <c r="D15" s="9" t="s">
        <v>147</v>
      </c>
      <c r="E15" s="120">
        <f>E16</f>
        <v>10000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  <c r="X15" s="120">
        <f>X16</f>
        <v>10000</v>
      </c>
    </row>
    <row r="16" spans="1:24" ht="16.5" thickBot="1">
      <c r="A16" s="84" t="s">
        <v>18</v>
      </c>
      <c r="B16" s="81">
        <v>951</v>
      </c>
      <c r="C16" s="82"/>
      <c r="D16" s="155" t="s">
        <v>147</v>
      </c>
      <c r="E16" s="125">
        <f>E17</f>
        <v>10000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  <c r="X16" s="125">
        <f>X17</f>
        <v>10000</v>
      </c>
    </row>
    <row r="17" spans="1:24" ht="32.25" thickBot="1">
      <c r="A17" s="67" t="s">
        <v>47</v>
      </c>
      <c r="B17" s="74">
        <v>951</v>
      </c>
      <c r="C17" s="68"/>
      <c r="D17" s="68" t="s">
        <v>148</v>
      </c>
      <c r="E17" s="119">
        <v>10000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  <c r="X17" s="119">
        <v>10000</v>
      </c>
    </row>
    <row r="18" spans="1:24" ht="16.5" thickBot="1">
      <c r="A18" s="13" t="s">
        <v>114</v>
      </c>
      <c r="B18" s="16">
        <v>953</v>
      </c>
      <c r="C18" s="9"/>
      <c r="D18" s="9" t="s">
        <v>149</v>
      </c>
      <c r="E18" s="120">
        <f>E19</f>
        <v>117272.46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  <c r="X18" s="120">
        <f>X19</f>
        <v>120172.05</v>
      </c>
    </row>
    <row r="19" spans="1:24" ht="25.5">
      <c r="A19" s="84" t="s">
        <v>20</v>
      </c>
      <c r="B19" s="81" t="s">
        <v>19</v>
      </c>
      <c r="C19" s="82"/>
      <c r="D19" s="155" t="s">
        <v>144</v>
      </c>
      <c r="E19" s="125">
        <f>E20+E25+E36+E42+E38</f>
        <v>117272.46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  <c r="X19" s="125">
        <f>X20+X25+X36+X42+X38</f>
        <v>120172.05</v>
      </c>
    </row>
    <row r="20" spans="1:24" ht="19.5" customHeight="1" thickBot="1">
      <c r="A20" s="86" t="s">
        <v>64</v>
      </c>
      <c r="B20" s="18">
        <v>953</v>
      </c>
      <c r="C20" s="6"/>
      <c r="D20" s="6" t="s">
        <v>150</v>
      </c>
      <c r="E20" s="128">
        <f>E21+E24+E22+E23</f>
        <v>29824.98</v>
      </c>
      <c r="F20" s="128">
        <f aca="true" t="shared" si="1" ref="F20:X20">F21+F24+F22+F23</f>
        <v>0</v>
      </c>
      <c r="G20" s="128">
        <f t="shared" si="1"/>
        <v>0</v>
      </c>
      <c r="H20" s="128">
        <f t="shared" si="1"/>
        <v>0</v>
      </c>
      <c r="I20" s="128">
        <f t="shared" si="1"/>
        <v>0</v>
      </c>
      <c r="J20" s="128">
        <f t="shared" si="1"/>
        <v>0</v>
      </c>
      <c r="K20" s="128">
        <f t="shared" si="1"/>
        <v>0</v>
      </c>
      <c r="L20" s="128">
        <f t="shared" si="1"/>
        <v>0</v>
      </c>
      <c r="M20" s="128">
        <f t="shared" si="1"/>
        <v>0</v>
      </c>
      <c r="N20" s="128">
        <f t="shared" si="1"/>
        <v>0</v>
      </c>
      <c r="O20" s="128">
        <f t="shared" si="1"/>
        <v>0</v>
      </c>
      <c r="P20" s="128">
        <f t="shared" si="1"/>
        <v>0</v>
      </c>
      <c r="Q20" s="128">
        <f t="shared" si="1"/>
        <v>0</v>
      </c>
      <c r="R20" s="128">
        <f t="shared" si="1"/>
        <v>0</v>
      </c>
      <c r="S20" s="128">
        <f t="shared" si="1"/>
        <v>0</v>
      </c>
      <c r="T20" s="128">
        <f t="shared" si="1"/>
        <v>0</v>
      </c>
      <c r="U20" s="128">
        <f t="shared" si="1"/>
        <v>0</v>
      </c>
      <c r="V20" s="128">
        <f t="shared" si="1"/>
        <v>0</v>
      </c>
      <c r="W20" s="128">
        <f t="shared" si="1"/>
        <v>0</v>
      </c>
      <c r="X20" s="128">
        <f t="shared" si="1"/>
        <v>32724.57</v>
      </c>
    </row>
    <row r="21" spans="1:24" ht="32.25" thickBot="1">
      <c r="A21" s="64" t="s">
        <v>47</v>
      </c>
      <c r="B21" s="65">
        <v>953</v>
      </c>
      <c r="C21" s="66"/>
      <c r="D21" s="66" t="s">
        <v>151</v>
      </c>
      <c r="E21" s="119">
        <v>28995.98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  <c r="X21" s="69">
        <v>31895.57</v>
      </c>
    </row>
    <row r="22" spans="1:24" ht="32.25" thickBot="1">
      <c r="A22" s="67" t="s">
        <v>81</v>
      </c>
      <c r="B22" s="65">
        <v>953</v>
      </c>
      <c r="C22" s="66"/>
      <c r="D22" s="66" t="s">
        <v>152</v>
      </c>
      <c r="E22" s="119">
        <v>329.91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  <c r="X22" s="119">
        <v>400</v>
      </c>
    </row>
    <row r="23" spans="1:24" ht="32.25" thickBot="1">
      <c r="A23" s="67" t="s">
        <v>253</v>
      </c>
      <c r="B23" s="65">
        <v>953</v>
      </c>
      <c r="C23" s="66" t="s">
        <v>130</v>
      </c>
      <c r="D23" s="66" t="s">
        <v>168</v>
      </c>
      <c r="E23" s="119">
        <v>499.09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  <c r="X23" s="119">
        <v>429</v>
      </c>
    </row>
    <row r="24" spans="1:24" ht="51" customHeight="1" thickBot="1">
      <c r="A24" s="70" t="s">
        <v>65</v>
      </c>
      <c r="B24" s="65">
        <v>953</v>
      </c>
      <c r="C24" s="66"/>
      <c r="D24" s="66" t="s">
        <v>153</v>
      </c>
      <c r="E24" s="119"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  <c r="X24" s="119">
        <v>0</v>
      </c>
    </row>
    <row r="25" spans="1:24" ht="23.25" customHeight="1" thickBot="1">
      <c r="A25" s="87" t="s">
        <v>66</v>
      </c>
      <c r="B25" s="85">
        <v>953</v>
      </c>
      <c r="C25" s="6"/>
      <c r="D25" s="6" t="s">
        <v>154</v>
      </c>
      <c r="E25" s="128">
        <f>E26+E27+E30+E31+E33+E34+E32+E28+E35+E29</f>
        <v>56658.18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  <c r="X25" s="128">
        <f>X26+X27+X30+X31+X33+X34+X32+X28+X35+X29</f>
        <v>56658.18</v>
      </c>
    </row>
    <row r="26" spans="1:24" ht="32.25" thickBot="1">
      <c r="A26" s="64" t="s">
        <v>34</v>
      </c>
      <c r="B26" s="65">
        <v>953</v>
      </c>
      <c r="C26" s="66"/>
      <c r="D26" s="66" t="s">
        <v>155</v>
      </c>
      <c r="E26" s="119">
        <v>0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  <c r="X26" s="119">
        <v>0</v>
      </c>
    </row>
    <row r="27" spans="1:24" ht="32.25" thickBot="1">
      <c r="A27" s="64" t="s">
        <v>47</v>
      </c>
      <c r="B27" s="65">
        <v>953</v>
      </c>
      <c r="C27" s="66"/>
      <c r="D27" s="66" t="s">
        <v>156</v>
      </c>
      <c r="E27" s="119">
        <v>55958.18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  <c r="X27" s="119">
        <v>55958.18</v>
      </c>
    </row>
    <row r="28" spans="1:24" ht="32.25" thickBot="1">
      <c r="A28" s="67" t="s">
        <v>90</v>
      </c>
      <c r="B28" s="65">
        <v>953</v>
      </c>
      <c r="C28" s="66"/>
      <c r="D28" s="66" t="s">
        <v>157</v>
      </c>
      <c r="E28" s="119">
        <v>0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  <c r="X28" s="119">
        <v>0</v>
      </c>
    </row>
    <row r="29" spans="1:24" ht="16.5" thickBot="1">
      <c r="A29" s="154" t="s">
        <v>139</v>
      </c>
      <c r="B29" s="65">
        <v>953</v>
      </c>
      <c r="C29" s="66"/>
      <c r="D29" s="66" t="s">
        <v>158</v>
      </c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  <c r="X29" s="119">
        <v>0</v>
      </c>
    </row>
    <row r="30" spans="1:24" ht="32.25" thickBot="1">
      <c r="A30" s="64" t="s">
        <v>67</v>
      </c>
      <c r="B30" s="88">
        <v>953</v>
      </c>
      <c r="C30" s="66"/>
      <c r="D30" s="66" t="s">
        <v>159</v>
      </c>
      <c r="E30" s="119">
        <v>0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  <c r="X30" s="119">
        <v>0</v>
      </c>
    </row>
    <row r="31" spans="1:24" ht="48" customHeight="1" thickBot="1">
      <c r="A31" s="89" t="s">
        <v>68</v>
      </c>
      <c r="B31" s="90">
        <v>953</v>
      </c>
      <c r="C31" s="66"/>
      <c r="D31" s="66" t="s">
        <v>160</v>
      </c>
      <c r="E31" s="119">
        <v>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  <c r="X31" s="119">
        <v>0</v>
      </c>
    </row>
    <row r="32" spans="1:24" ht="33" customHeight="1" thickBot="1">
      <c r="A32" s="91" t="s">
        <v>71</v>
      </c>
      <c r="B32" s="74">
        <v>953</v>
      </c>
      <c r="C32" s="66"/>
      <c r="D32" s="66" t="s">
        <v>161</v>
      </c>
      <c r="E32" s="119">
        <v>0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  <c r="X32" s="119">
        <v>0</v>
      </c>
    </row>
    <row r="33" spans="1:24" ht="33" customHeight="1" thickBot="1">
      <c r="A33" s="91" t="s">
        <v>72</v>
      </c>
      <c r="B33" s="74">
        <v>953</v>
      </c>
      <c r="C33" s="66"/>
      <c r="D33" s="66" t="s">
        <v>162</v>
      </c>
      <c r="E33" s="119">
        <v>700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  <c r="X33" s="119">
        <v>700</v>
      </c>
    </row>
    <row r="34" spans="1:24" ht="20.25" customHeight="1" thickBot="1">
      <c r="A34" s="70" t="s">
        <v>73</v>
      </c>
      <c r="B34" s="65">
        <v>953</v>
      </c>
      <c r="C34" s="66"/>
      <c r="D34" s="66" t="s">
        <v>163</v>
      </c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  <c r="X34" s="119">
        <v>0</v>
      </c>
    </row>
    <row r="35" spans="1:24" ht="49.5" customHeight="1" thickBot="1">
      <c r="A35" s="70" t="s">
        <v>101</v>
      </c>
      <c r="B35" s="65">
        <v>953</v>
      </c>
      <c r="C35" s="66"/>
      <c r="D35" s="66" t="s">
        <v>164</v>
      </c>
      <c r="E35" s="119">
        <v>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  <c r="X35" s="119">
        <v>0</v>
      </c>
    </row>
    <row r="36" spans="1:24" ht="32.25" thickBot="1">
      <c r="A36" s="86" t="s">
        <v>69</v>
      </c>
      <c r="B36" s="85">
        <v>953</v>
      </c>
      <c r="C36" s="6"/>
      <c r="D36" s="6" t="s">
        <v>165</v>
      </c>
      <c r="E36" s="128">
        <f>E37</f>
        <v>18220.3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  <c r="X36" s="128">
        <f>X37</f>
        <v>18220.3</v>
      </c>
    </row>
    <row r="37" spans="1:24" ht="32.25" thickBot="1">
      <c r="A37" s="64" t="s">
        <v>70</v>
      </c>
      <c r="B37" s="65">
        <v>953</v>
      </c>
      <c r="C37" s="66"/>
      <c r="D37" s="66" t="s">
        <v>166</v>
      </c>
      <c r="E37" s="119">
        <v>18220.3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  <c r="X37" s="119">
        <v>18220.3</v>
      </c>
    </row>
    <row r="38" spans="1:24" ht="32.25" thickBot="1">
      <c r="A38" s="124" t="s">
        <v>115</v>
      </c>
      <c r="B38" s="18">
        <v>953</v>
      </c>
      <c r="C38" s="6"/>
      <c r="D38" s="6" t="s">
        <v>167</v>
      </c>
      <c r="E38" s="128">
        <f>E41+E39+E40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  <c r="X38" s="128">
        <f>X41+X39+X40</f>
        <v>0</v>
      </c>
    </row>
    <row r="39" spans="1:24" ht="32.25" thickBot="1">
      <c r="A39" s="67" t="s">
        <v>129</v>
      </c>
      <c r="B39" s="65">
        <v>953</v>
      </c>
      <c r="C39" s="66"/>
      <c r="D39" s="66" t="s">
        <v>168</v>
      </c>
      <c r="E39" s="119">
        <v>0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  <c r="X39" s="119">
        <v>0</v>
      </c>
    </row>
    <row r="40" spans="1:24" ht="32.25" thickBot="1">
      <c r="A40" s="67" t="s">
        <v>133</v>
      </c>
      <c r="B40" s="65">
        <v>953</v>
      </c>
      <c r="C40" s="66"/>
      <c r="D40" s="66" t="s">
        <v>169</v>
      </c>
      <c r="E40" s="119">
        <v>0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  <c r="X40" s="119">
        <v>0</v>
      </c>
    </row>
    <row r="41" spans="1:24" ht="32.25" thickBot="1">
      <c r="A41" s="67" t="s">
        <v>103</v>
      </c>
      <c r="B41" s="65">
        <v>953</v>
      </c>
      <c r="C41" s="66"/>
      <c r="D41" s="66" t="s">
        <v>170</v>
      </c>
      <c r="E41" s="119">
        <v>0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  <c r="X41" s="119">
        <v>0</v>
      </c>
    </row>
    <row r="42" spans="1:24" ht="32.25" thickBot="1">
      <c r="A42" s="86" t="s">
        <v>74</v>
      </c>
      <c r="B42" s="18">
        <v>953</v>
      </c>
      <c r="C42" s="6"/>
      <c r="D42" s="6" t="s">
        <v>171</v>
      </c>
      <c r="E42" s="128">
        <f>E43+E44</f>
        <v>12569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  <c r="X42" s="128">
        <f>X43+X44</f>
        <v>12569</v>
      </c>
    </row>
    <row r="43" spans="1:24" ht="32.25" thickBot="1">
      <c r="A43" s="64" t="s">
        <v>34</v>
      </c>
      <c r="B43" s="65">
        <v>953</v>
      </c>
      <c r="C43" s="66"/>
      <c r="D43" s="66" t="s">
        <v>172</v>
      </c>
      <c r="E43" s="119">
        <v>12569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  <c r="X43" s="119">
        <v>12569</v>
      </c>
    </row>
    <row r="44" spans="1:24" ht="16.5" thickBot="1">
      <c r="A44" s="64" t="s">
        <v>91</v>
      </c>
      <c r="B44" s="65">
        <v>953</v>
      </c>
      <c r="C44" s="66"/>
      <c r="D44" s="66" t="s">
        <v>173</v>
      </c>
      <c r="E44" s="119"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  <c r="X44" s="119">
        <v>0</v>
      </c>
    </row>
    <row r="45" spans="1:24" ht="16.5" thickBot="1">
      <c r="A45" s="8" t="s">
        <v>116</v>
      </c>
      <c r="B45" s="16">
        <v>951</v>
      </c>
      <c r="C45" s="9"/>
      <c r="D45" s="9" t="s">
        <v>174</v>
      </c>
      <c r="E45" s="10">
        <f>E46</f>
        <v>30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  <c r="X45" s="10">
        <f>X46</f>
        <v>30</v>
      </c>
    </row>
    <row r="46" spans="1:24" ht="16.5" thickBot="1">
      <c r="A46" s="84" t="s">
        <v>18</v>
      </c>
      <c r="B46" s="103">
        <v>951</v>
      </c>
      <c r="C46" s="104"/>
      <c r="D46" s="104" t="s">
        <v>174</v>
      </c>
      <c r="E46" s="105">
        <f>E47</f>
        <v>30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  <c r="X46" s="105">
        <f>X47</f>
        <v>30</v>
      </c>
    </row>
    <row r="47" spans="1:24" ht="32.25" thickBot="1">
      <c r="A47" s="70" t="s">
        <v>87</v>
      </c>
      <c r="B47" s="65">
        <v>951</v>
      </c>
      <c r="C47" s="66"/>
      <c r="D47" s="66" t="s">
        <v>175</v>
      </c>
      <c r="E47" s="69">
        <v>30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  <c r="X47" s="69">
        <v>30</v>
      </c>
    </row>
    <row r="48" spans="1:24" ht="16.5" customHeight="1" thickBot="1">
      <c r="A48" s="13" t="s">
        <v>117</v>
      </c>
      <c r="B48" s="16">
        <v>951</v>
      </c>
      <c r="C48" s="9"/>
      <c r="D48" s="9" t="s">
        <v>176</v>
      </c>
      <c r="E48" s="10">
        <f>E49</f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  <c r="X48" s="10">
        <f>X49</f>
        <v>50</v>
      </c>
    </row>
    <row r="49" spans="1:24" ht="16.5" thickBot="1">
      <c r="A49" s="84" t="s">
        <v>18</v>
      </c>
      <c r="B49" s="81">
        <v>951</v>
      </c>
      <c r="C49" s="82"/>
      <c r="D49" s="155" t="s">
        <v>176</v>
      </c>
      <c r="E49" s="83">
        <f>E50</f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  <c r="X49" s="83">
        <f>X50</f>
        <v>50</v>
      </c>
    </row>
    <row r="50" spans="1:24" ht="33" customHeight="1" thickBot="1">
      <c r="A50" s="70" t="s">
        <v>57</v>
      </c>
      <c r="B50" s="65">
        <v>951</v>
      </c>
      <c r="C50" s="66"/>
      <c r="D50" s="66" t="s">
        <v>177</v>
      </c>
      <c r="E50" s="69">
        <v>50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  <c r="X50" s="69">
        <v>50</v>
      </c>
    </row>
    <row r="51" spans="1:24" ht="33" customHeight="1" thickBot="1">
      <c r="A51" s="75" t="s">
        <v>118</v>
      </c>
      <c r="B51" s="16">
        <v>951</v>
      </c>
      <c r="C51" s="9"/>
      <c r="D51" s="9" t="s">
        <v>178</v>
      </c>
      <c r="E51" s="10">
        <f>E52</f>
        <v>100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  <c r="X51" s="10">
        <f>X52</f>
        <v>100</v>
      </c>
    </row>
    <row r="52" spans="1:24" ht="18.75" customHeight="1" thickBot="1">
      <c r="A52" s="84" t="s">
        <v>18</v>
      </c>
      <c r="B52" s="103">
        <v>951</v>
      </c>
      <c r="C52" s="104"/>
      <c r="D52" s="104" t="s">
        <v>178</v>
      </c>
      <c r="E52" s="105">
        <f>E53+E54</f>
        <v>100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  <c r="X52" s="105">
        <f>X53+X54</f>
        <v>100</v>
      </c>
    </row>
    <row r="53" spans="1:24" ht="33" customHeight="1" thickBot="1">
      <c r="A53" s="64" t="s">
        <v>82</v>
      </c>
      <c r="B53" s="65">
        <v>951</v>
      </c>
      <c r="C53" s="66"/>
      <c r="D53" s="66" t="s">
        <v>179</v>
      </c>
      <c r="E53" s="69">
        <v>100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  <c r="X53" s="69">
        <v>100</v>
      </c>
    </row>
    <row r="54" spans="1:24" ht="33" customHeight="1" thickBot="1">
      <c r="A54" s="64" t="s">
        <v>83</v>
      </c>
      <c r="B54" s="65">
        <v>951</v>
      </c>
      <c r="C54" s="66"/>
      <c r="D54" s="66" t="s">
        <v>180</v>
      </c>
      <c r="E54" s="69">
        <v>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  <c r="X54" s="69">
        <v>0</v>
      </c>
    </row>
    <row r="55" spans="1:24" ht="20.25" customHeight="1" thickBot="1">
      <c r="A55" s="106" t="s">
        <v>119</v>
      </c>
      <c r="B55" s="16">
        <v>951</v>
      </c>
      <c r="C55" s="9"/>
      <c r="D55" s="9" t="s">
        <v>181</v>
      </c>
      <c r="E55" s="10">
        <f>E56</f>
        <v>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  <c r="X55" s="10">
        <f>X56</f>
        <v>0</v>
      </c>
    </row>
    <row r="56" spans="1:24" ht="16.5" thickBot="1">
      <c r="A56" s="84" t="s">
        <v>18</v>
      </c>
      <c r="B56" s="81">
        <v>951</v>
      </c>
      <c r="C56" s="82"/>
      <c r="D56" s="155" t="s">
        <v>181</v>
      </c>
      <c r="E56" s="83">
        <f>E57+E58</f>
        <v>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  <c r="X56" s="83">
        <f>X57+X58</f>
        <v>0</v>
      </c>
    </row>
    <row r="57" spans="1:24" ht="34.5" customHeight="1" thickBot="1">
      <c r="A57" s="64" t="s">
        <v>38</v>
      </c>
      <c r="B57" s="65">
        <v>951</v>
      </c>
      <c r="C57" s="66"/>
      <c r="D57" s="66" t="s">
        <v>182</v>
      </c>
      <c r="E57" s="69">
        <v>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  <c r="X57" s="69">
        <v>0</v>
      </c>
    </row>
    <row r="58" spans="1:24" ht="32.25" thickBot="1">
      <c r="A58" s="64" t="s">
        <v>39</v>
      </c>
      <c r="B58" s="65">
        <v>951</v>
      </c>
      <c r="C58" s="66"/>
      <c r="D58" s="66" t="s">
        <v>183</v>
      </c>
      <c r="E58" s="69">
        <v>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  <c r="X58" s="69">
        <v>0</v>
      </c>
    </row>
    <row r="59" spans="1:24" ht="35.25" customHeight="1" thickBot="1">
      <c r="A59" s="106" t="s">
        <v>120</v>
      </c>
      <c r="B59" s="16">
        <v>951</v>
      </c>
      <c r="C59" s="9"/>
      <c r="D59" s="9" t="s">
        <v>184</v>
      </c>
      <c r="E59" s="120">
        <f>E60</f>
        <v>100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  <c r="X59" s="120">
        <f>X60</f>
        <v>100</v>
      </c>
    </row>
    <row r="60" spans="1:24" ht="16.5" thickBot="1">
      <c r="A60" s="84" t="s">
        <v>18</v>
      </c>
      <c r="B60" s="81">
        <v>951</v>
      </c>
      <c r="C60" s="82"/>
      <c r="D60" s="155" t="s">
        <v>184</v>
      </c>
      <c r="E60" s="125">
        <f>E61+E62+E63</f>
        <v>100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  <c r="X60" s="125">
        <f>X61+X62+X63</f>
        <v>100</v>
      </c>
    </row>
    <row r="61" spans="1:24" ht="49.5" customHeight="1" thickBot="1">
      <c r="A61" s="64" t="s">
        <v>44</v>
      </c>
      <c r="B61" s="65">
        <v>951</v>
      </c>
      <c r="C61" s="66"/>
      <c r="D61" s="66" t="s">
        <v>185</v>
      </c>
      <c r="E61" s="119">
        <v>50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  <c r="X61" s="119">
        <v>50</v>
      </c>
    </row>
    <row r="62" spans="1:24" ht="35.25" customHeight="1" thickBot="1">
      <c r="A62" s="64" t="s">
        <v>45</v>
      </c>
      <c r="B62" s="65">
        <v>951</v>
      </c>
      <c r="C62" s="66"/>
      <c r="D62" s="66" t="s">
        <v>186</v>
      </c>
      <c r="E62" s="119">
        <v>50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  <c r="X62" s="119">
        <v>50</v>
      </c>
    </row>
    <row r="63" spans="1:24" ht="35.25" customHeight="1" thickBot="1">
      <c r="A63" s="64" t="s">
        <v>100</v>
      </c>
      <c r="B63" s="65">
        <v>951</v>
      </c>
      <c r="C63" s="66"/>
      <c r="D63" s="66" t="s">
        <v>187</v>
      </c>
      <c r="E63" s="119">
        <v>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  <c r="X63" s="119">
        <v>0</v>
      </c>
    </row>
    <row r="64" spans="1:24" ht="33" customHeight="1" thickBot="1">
      <c r="A64" s="106" t="s">
        <v>121</v>
      </c>
      <c r="B64" s="16">
        <v>951</v>
      </c>
      <c r="C64" s="9"/>
      <c r="D64" s="9" t="s">
        <v>188</v>
      </c>
      <c r="E64" s="120">
        <f>E65</f>
        <v>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  <c r="X64" s="120">
        <f>X65</f>
        <v>0</v>
      </c>
    </row>
    <row r="65" spans="1:24" ht="16.5" thickBot="1">
      <c r="A65" s="84" t="s">
        <v>18</v>
      </c>
      <c r="B65" s="81">
        <v>951</v>
      </c>
      <c r="C65" s="82"/>
      <c r="D65" s="155" t="s">
        <v>188</v>
      </c>
      <c r="E65" s="125">
        <f>E66+E67</f>
        <v>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  <c r="X65" s="125">
        <f>X66+X67</f>
        <v>0</v>
      </c>
    </row>
    <row r="66" spans="1:24" ht="48" thickBot="1">
      <c r="A66" s="64" t="s">
        <v>46</v>
      </c>
      <c r="B66" s="65">
        <v>951</v>
      </c>
      <c r="C66" s="66"/>
      <c r="D66" s="66" t="s">
        <v>189</v>
      </c>
      <c r="E66" s="119">
        <v>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  <c r="X66" s="119">
        <v>0</v>
      </c>
    </row>
    <row r="67" spans="1:24" ht="79.5" thickBot="1">
      <c r="A67" s="126" t="s">
        <v>96</v>
      </c>
      <c r="B67" s="65">
        <v>951</v>
      </c>
      <c r="C67" s="66"/>
      <c r="D67" s="66" t="s">
        <v>190</v>
      </c>
      <c r="E67" s="119">
        <v>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  <c r="X67" s="119">
        <v>0</v>
      </c>
    </row>
    <row r="68" spans="1:24" ht="34.5" customHeight="1" thickBot="1">
      <c r="A68" s="106" t="s">
        <v>122</v>
      </c>
      <c r="B68" s="16">
        <v>951</v>
      </c>
      <c r="C68" s="11"/>
      <c r="D68" s="11" t="s">
        <v>191</v>
      </c>
      <c r="E68" s="12">
        <f>E69</f>
        <v>11600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  <c r="X68" s="12">
        <f>X69</f>
        <v>11600</v>
      </c>
    </row>
    <row r="69" spans="1:24" ht="16.5" thickBot="1">
      <c r="A69" s="84" t="s">
        <v>18</v>
      </c>
      <c r="B69" s="81">
        <v>951</v>
      </c>
      <c r="C69" s="82"/>
      <c r="D69" s="155" t="s">
        <v>191</v>
      </c>
      <c r="E69" s="83">
        <f>E70+E73+E71+E72</f>
        <v>11600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  <c r="X69" s="83">
        <f>X70+X73+X71+X72</f>
        <v>11600</v>
      </c>
    </row>
    <row r="70" spans="1:24" ht="49.5" customHeight="1" thickBot="1">
      <c r="A70" s="64" t="s">
        <v>42</v>
      </c>
      <c r="B70" s="65">
        <v>951</v>
      </c>
      <c r="C70" s="66"/>
      <c r="D70" s="66" t="s">
        <v>192</v>
      </c>
      <c r="E70" s="69">
        <v>4100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  <c r="X70" s="69">
        <v>4100</v>
      </c>
    </row>
    <row r="71" spans="1:24" ht="49.5" customHeight="1" thickBot="1">
      <c r="A71" s="64" t="s">
        <v>111</v>
      </c>
      <c r="B71" s="65">
        <v>951</v>
      </c>
      <c r="C71" s="66"/>
      <c r="D71" s="66" t="s">
        <v>193</v>
      </c>
      <c r="E71" s="69">
        <v>7500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  <c r="X71" s="69">
        <v>7500</v>
      </c>
    </row>
    <row r="72" spans="1:24" ht="49.5" customHeight="1" thickBot="1">
      <c r="A72" s="64" t="s">
        <v>112</v>
      </c>
      <c r="B72" s="65">
        <v>951</v>
      </c>
      <c r="C72" s="66"/>
      <c r="D72" s="66" t="s">
        <v>194</v>
      </c>
      <c r="E72" s="69">
        <v>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  <c r="X72" s="69">
        <v>0</v>
      </c>
    </row>
    <row r="73" spans="1:24" ht="32.25" customHeight="1" thickBot="1">
      <c r="A73" s="126" t="s">
        <v>97</v>
      </c>
      <c r="B73" s="65">
        <v>951</v>
      </c>
      <c r="C73" s="66"/>
      <c r="D73" s="66" t="s">
        <v>195</v>
      </c>
      <c r="E73" s="69">
        <v>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  <c r="X73" s="69">
        <v>0</v>
      </c>
    </row>
    <row r="74" spans="1:24" ht="16.5" thickBot="1">
      <c r="A74" s="106" t="s">
        <v>123</v>
      </c>
      <c r="B74" s="16">
        <v>951</v>
      </c>
      <c r="C74" s="9"/>
      <c r="D74" s="9" t="s">
        <v>196</v>
      </c>
      <c r="E74" s="10">
        <f>E75</f>
        <v>200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  <c r="X74" s="10">
        <f>X75</f>
        <v>200</v>
      </c>
    </row>
    <row r="75" spans="1:24" ht="16.5" thickBot="1">
      <c r="A75" s="84" t="s">
        <v>18</v>
      </c>
      <c r="B75" s="81">
        <v>951</v>
      </c>
      <c r="C75" s="82"/>
      <c r="D75" s="155" t="s">
        <v>196</v>
      </c>
      <c r="E75" s="83">
        <f>E76</f>
        <v>200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  <c r="X75" s="83">
        <f>X76</f>
        <v>200</v>
      </c>
    </row>
    <row r="76" spans="1:24" ht="33.75" customHeight="1" thickBot="1">
      <c r="A76" s="70" t="s">
        <v>53</v>
      </c>
      <c r="B76" s="65">
        <v>951</v>
      </c>
      <c r="C76" s="66"/>
      <c r="D76" s="66" t="s">
        <v>197</v>
      </c>
      <c r="E76" s="69">
        <v>200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  <c r="X76" s="69">
        <v>200</v>
      </c>
    </row>
    <row r="77" spans="1:24" ht="16.5" thickBot="1">
      <c r="A77" s="106" t="s">
        <v>124</v>
      </c>
      <c r="B77" s="16">
        <v>951</v>
      </c>
      <c r="C77" s="9"/>
      <c r="D77" s="9" t="s">
        <v>198</v>
      </c>
      <c r="E77" s="10">
        <f>E78</f>
        <v>100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  <c r="X77" s="10">
        <f>X78</f>
        <v>100</v>
      </c>
    </row>
    <row r="78" spans="1:24" ht="16.5" thickBot="1">
      <c r="A78" s="84" t="s">
        <v>18</v>
      </c>
      <c r="B78" s="81">
        <v>951</v>
      </c>
      <c r="C78" s="82"/>
      <c r="D78" s="155" t="s">
        <v>198</v>
      </c>
      <c r="E78" s="83">
        <f>E79</f>
        <v>100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  <c r="X78" s="83">
        <f>X79</f>
        <v>100</v>
      </c>
    </row>
    <row r="79" spans="1:24" ht="32.25" thickBot="1">
      <c r="A79" s="70" t="s">
        <v>54</v>
      </c>
      <c r="B79" s="65">
        <v>951</v>
      </c>
      <c r="C79" s="66"/>
      <c r="D79" s="66" t="s">
        <v>199</v>
      </c>
      <c r="E79" s="69">
        <v>100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  <c r="X79" s="69">
        <v>100</v>
      </c>
    </row>
    <row r="80" spans="1:24" ht="16.5" thickBot="1">
      <c r="A80" s="8" t="s">
        <v>125</v>
      </c>
      <c r="B80" s="16">
        <v>951</v>
      </c>
      <c r="C80" s="9"/>
      <c r="D80" s="9" t="s">
        <v>200</v>
      </c>
      <c r="E80" s="10">
        <f>E81</f>
        <v>50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  <c r="X80" s="10">
        <f>X81</f>
        <v>50</v>
      </c>
    </row>
    <row r="81" spans="1:24" ht="16.5" thickBot="1">
      <c r="A81" s="84" t="s">
        <v>18</v>
      </c>
      <c r="B81" s="81">
        <v>951</v>
      </c>
      <c r="C81" s="82"/>
      <c r="D81" s="155" t="s">
        <v>200</v>
      </c>
      <c r="E81" s="83">
        <f>E82</f>
        <v>50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  <c r="X81" s="83">
        <f>X82</f>
        <v>50</v>
      </c>
    </row>
    <row r="82" spans="1:24" ht="34.5" customHeight="1" thickBot="1">
      <c r="A82" s="70" t="s">
        <v>55</v>
      </c>
      <c r="B82" s="65">
        <v>951</v>
      </c>
      <c r="C82" s="66"/>
      <c r="D82" s="66" t="s">
        <v>201</v>
      </c>
      <c r="E82" s="69">
        <v>50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  <c r="X82" s="69">
        <v>50</v>
      </c>
    </row>
    <row r="83" spans="1:24" ht="18.75" customHeight="1" thickBot="1">
      <c r="A83" s="75" t="s">
        <v>126</v>
      </c>
      <c r="B83" s="17">
        <v>951</v>
      </c>
      <c r="C83" s="9"/>
      <c r="D83" s="9" t="s">
        <v>202</v>
      </c>
      <c r="E83" s="10">
        <f>E84</f>
        <v>200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  <c r="X83" s="10">
        <f>X84</f>
        <v>200</v>
      </c>
    </row>
    <row r="84" spans="1:24" ht="22.5" customHeight="1" thickBot="1">
      <c r="A84" s="84" t="s">
        <v>18</v>
      </c>
      <c r="B84" s="81">
        <v>951</v>
      </c>
      <c r="C84" s="82"/>
      <c r="D84" s="155" t="s">
        <v>202</v>
      </c>
      <c r="E84" s="83">
        <f>E85</f>
        <v>200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  <c r="X84" s="83">
        <f>X85</f>
        <v>200</v>
      </c>
    </row>
    <row r="85" spans="1:24" ht="34.5" customHeight="1" thickBot="1">
      <c r="A85" s="70" t="s">
        <v>58</v>
      </c>
      <c r="B85" s="65">
        <v>951</v>
      </c>
      <c r="C85" s="66"/>
      <c r="D85" s="66" t="s">
        <v>203</v>
      </c>
      <c r="E85" s="69">
        <v>200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  <c r="X85" s="69">
        <v>200</v>
      </c>
    </row>
    <row r="86" spans="1:24" ht="16.5" thickBot="1">
      <c r="A86" s="13" t="s">
        <v>48</v>
      </c>
      <c r="B86" s="16">
        <v>951</v>
      </c>
      <c r="C86" s="11"/>
      <c r="D86" s="11" t="s">
        <v>204</v>
      </c>
      <c r="E86" s="12">
        <f>E87</f>
        <v>18470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  <c r="X86" s="12">
        <f>X87</f>
        <v>18470</v>
      </c>
    </row>
    <row r="87" spans="1:24" ht="16.5" thickBot="1">
      <c r="A87" s="84" t="s">
        <v>18</v>
      </c>
      <c r="B87" s="81">
        <v>951</v>
      </c>
      <c r="C87" s="82"/>
      <c r="D87" s="155" t="s">
        <v>204</v>
      </c>
      <c r="E87" s="83">
        <f>E88+E90</f>
        <v>18470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  <c r="X87" s="83">
        <f>X88+X90</f>
        <v>18470</v>
      </c>
    </row>
    <row r="88" spans="1:24" ht="16.5" thickBot="1">
      <c r="A88" s="5" t="s">
        <v>28</v>
      </c>
      <c r="B88" s="18">
        <v>951</v>
      </c>
      <c r="C88" s="6"/>
      <c r="D88" s="6" t="s">
        <v>205</v>
      </c>
      <c r="E88" s="7">
        <f>E89</f>
        <v>70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  <c r="X88" s="7">
        <f>X89</f>
        <v>70</v>
      </c>
    </row>
    <row r="89" spans="1:24" ht="32.25" thickBot="1">
      <c r="A89" s="70" t="s">
        <v>49</v>
      </c>
      <c r="B89" s="65">
        <v>951</v>
      </c>
      <c r="C89" s="66"/>
      <c r="D89" s="66" t="s">
        <v>206</v>
      </c>
      <c r="E89" s="69">
        <v>70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  <c r="X89" s="69">
        <v>70</v>
      </c>
    </row>
    <row r="90" spans="1:24" ht="19.5" customHeight="1" thickBot="1">
      <c r="A90" s="59" t="s">
        <v>50</v>
      </c>
      <c r="B90" s="18">
        <v>951</v>
      </c>
      <c r="C90" s="6"/>
      <c r="D90" s="6" t="s">
        <v>207</v>
      </c>
      <c r="E90" s="7">
        <f>E91+E93+E92+E94</f>
        <v>18400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  <c r="X90" s="7">
        <f>X91+X93+X92+X94</f>
        <v>18400</v>
      </c>
    </row>
    <row r="91" spans="1:24" ht="32.25" thickBot="1">
      <c r="A91" s="64" t="s">
        <v>51</v>
      </c>
      <c r="B91" s="65">
        <v>951</v>
      </c>
      <c r="C91" s="66"/>
      <c r="D91" s="66" t="s">
        <v>208</v>
      </c>
      <c r="E91" s="69">
        <v>10200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  <c r="X91" s="69">
        <v>10200</v>
      </c>
    </row>
    <row r="92" spans="1:24" ht="16.5" thickBot="1">
      <c r="A92" s="67" t="s">
        <v>132</v>
      </c>
      <c r="B92" s="65">
        <v>951</v>
      </c>
      <c r="C92" s="66"/>
      <c r="D92" s="66" t="s">
        <v>209</v>
      </c>
      <c r="E92" s="69">
        <v>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  <c r="X92" s="69">
        <v>0</v>
      </c>
    </row>
    <row r="93" spans="1:24" ht="32.25" thickBot="1">
      <c r="A93" s="64" t="s">
        <v>52</v>
      </c>
      <c r="B93" s="65">
        <v>951</v>
      </c>
      <c r="C93" s="66"/>
      <c r="D93" s="66" t="s">
        <v>210</v>
      </c>
      <c r="E93" s="69">
        <v>8200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  <c r="X93" s="69">
        <v>8200</v>
      </c>
    </row>
    <row r="94" spans="1:24" ht="16.5" thickBot="1">
      <c r="A94" s="153" t="s">
        <v>138</v>
      </c>
      <c r="B94" s="65">
        <v>951</v>
      </c>
      <c r="C94" s="66"/>
      <c r="D94" s="66" t="s">
        <v>211</v>
      </c>
      <c r="E94" s="69">
        <v>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  <c r="X94" s="69">
        <v>0</v>
      </c>
    </row>
    <row r="95" spans="1:24" ht="32.25" thickBot="1">
      <c r="A95" s="106" t="s">
        <v>127</v>
      </c>
      <c r="B95" s="16">
        <v>951</v>
      </c>
      <c r="C95" s="9"/>
      <c r="D95" s="9" t="s">
        <v>212</v>
      </c>
      <c r="E95" s="10">
        <f>E96</f>
        <v>14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  <c r="X95" s="10">
        <f>X96</f>
        <v>14</v>
      </c>
    </row>
    <row r="96" spans="1:24" ht="21.75" customHeight="1" thickBot="1">
      <c r="A96" s="84" t="s">
        <v>18</v>
      </c>
      <c r="B96" s="81">
        <v>951</v>
      </c>
      <c r="C96" s="82"/>
      <c r="D96" s="155" t="s">
        <v>212</v>
      </c>
      <c r="E96" s="83">
        <f>E97</f>
        <v>14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  <c r="X96" s="83">
        <f>X97</f>
        <v>14</v>
      </c>
    </row>
    <row r="97" spans="1:24" ht="34.5" customHeight="1" thickBot="1">
      <c r="A97" s="64" t="s">
        <v>40</v>
      </c>
      <c r="B97" s="65">
        <v>951</v>
      </c>
      <c r="C97" s="66"/>
      <c r="D97" s="66" t="s">
        <v>213</v>
      </c>
      <c r="E97" s="69">
        <v>14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  <c r="X97" s="69">
        <v>14</v>
      </c>
    </row>
    <row r="98" spans="1:24" ht="34.5" customHeight="1" thickBot="1">
      <c r="A98" s="106" t="s">
        <v>128</v>
      </c>
      <c r="B98" s="139">
        <v>951</v>
      </c>
      <c r="C98" s="140"/>
      <c r="D98" s="140" t="s">
        <v>214</v>
      </c>
      <c r="E98" s="120">
        <f>E99</f>
        <v>11964.45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  <c r="X98" s="120">
        <f>X99</f>
        <v>12772.53</v>
      </c>
    </row>
    <row r="99" spans="1:24" ht="23.25" customHeight="1" thickBot="1">
      <c r="A99" s="84" t="s">
        <v>18</v>
      </c>
      <c r="B99" s="141">
        <v>951</v>
      </c>
      <c r="C99" s="142"/>
      <c r="D99" s="142" t="s">
        <v>214</v>
      </c>
      <c r="E99" s="151">
        <f>E100+E101</f>
        <v>11964.45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  <c r="X99" s="151">
        <f>X100+X101</f>
        <v>12772.53</v>
      </c>
    </row>
    <row r="100" spans="1:24" ht="48.75" customHeight="1" thickBot="1">
      <c r="A100" s="64" t="s">
        <v>104</v>
      </c>
      <c r="B100" s="137">
        <v>951</v>
      </c>
      <c r="C100" s="138"/>
      <c r="D100" s="138" t="s">
        <v>214</v>
      </c>
      <c r="E100" s="119">
        <v>11964.45</v>
      </c>
      <c r="F100" s="77">
        <v>12772.53</v>
      </c>
      <c r="G100" s="78">
        <v>11964.45</v>
      </c>
      <c r="H100" s="78">
        <v>12772.53</v>
      </c>
      <c r="I100" s="78">
        <v>11964.45</v>
      </c>
      <c r="J100" s="78">
        <v>12772.53</v>
      </c>
      <c r="K100" s="78">
        <v>11964.45</v>
      </c>
      <c r="L100" s="78">
        <v>12772.53</v>
      </c>
      <c r="M100" s="78">
        <v>11964.45</v>
      </c>
      <c r="N100" s="78">
        <v>12772.53</v>
      </c>
      <c r="O100" s="78">
        <v>11964.45</v>
      </c>
      <c r="P100" s="78">
        <v>12772.53</v>
      </c>
      <c r="Q100" s="78">
        <v>11964.45</v>
      </c>
      <c r="R100" s="78">
        <v>12772.53</v>
      </c>
      <c r="S100" s="78">
        <v>11964.45</v>
      </c>
      <c r="T100" s="78">
        <v>12772.53</v>
      </c>
      <c r="U100" s="78">
        <v>11964.45</v>
      </c>
      <c r="V100" s="79">
        <v>12772.53</v>
      </c>
      <c r="W100" s="80">
        <v>11964.45</v>
      </c>
      <c r="X100" s="119">
        <v>12772.53</v>
      </c>
    </row>
    <row r="101" spans="1:24" ht="48.75" customHeight="1">
      <c r="A101" s="64" t="s">
        <v>136</v>
      </c>
      <c r="B101" s="137">
        <v>951</v>
      </c>
      <c r="C101" s="138"/>
      <c r="D101" s="138" t="s">
        <v>215</v>
      </c>
      <c r="E101" s="119">
        <v>0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  <c r="X101" s="119">
        <v>0</v>
      </c>
    </row>
    <row r="102" spans="1:24" ht="48.75" customHeight="1" thickBot="1">
      <c r="A102" s="106" t="s">
        <v>251</v>
      </c>
      <c r="B102" s="139">
        <v>951</v>
      </c>
      <c r="C102" s="140"/>
      <c r="D102" s="140" t="s">
        <v>252</v>
      </c>
      <c r="E102" s="120">
        <f>E103</f>
        <v>5465.5</v>
      </c>
      <c r="F102" s="120">
        <f aca="true" t="shared" si="2" ref="F102:X102">F103</f>
        <v>0</v>
      </c>
      <c r="G102" s="120">
        <f t="shared" si="2"/>
        <v>0</v>
      </c>
      <c r="H102" s="120">
        <f t="shared" si="2"/>
        <v>0</v>
      </c>
      <c r="I102" s="120">
        <f t="shared" si="2"/>
        <v>0</v>
      </c>
      <c r="J102" s="120">
        <f t="shared" si="2"/>
        <v>0</v>
      </c>
      <c r="K102" s="120">
        <f t="shared" si="2"/>
        <v>0</v>
      </c>
      <c r="L102" s="120">
        <f t="shared" si="2"/>
        <v>0</v>
      </c>
      <c r="M102" s="120">
        <f t="shared" si="2"/>
        <v>0</v>
      </c>
      <c r="N102" s="120">
        <f t="shared" si="2"/>
        <v>0</v>
      </c>
      <c r="O102" s="120">
        <f t="shared" si="2"/>
        <v>0</v>
      </c>
      <c r="P102" s="120">
        <f t="shared" si="2"/>
        <v>0</v>
      </c>
      <c r="Q102" s="120">
        <f t="shared" si="2"/>
        <v>0</v>
      </c>
      <c r="R102" s="120">
        <f t="shared" si="2"/>
        <v>0</v>
      </c>
      <c r="S102" s="120">
        <f t="shared" si="2"/>
        <v>0</v>
      </c>
      <c r="T102" s="120">
        <f t="shared" si="2"/>
        <v>0</v>
      </c>
      <c r="U102" s="120">
        <f t="shared" si="2"/>
        <v>0</v>
      </c>
      <c r="V102" s="120">
        <f t="shared" si="2"/>
        <v>0</v>
      </c>
      <c r="W102" s="120">
        <f t="shared" si="2"/>
        <v>0</v>
      </c>
      <c r="X102" s="120">
        <f t="shared" si="2"/>
        <v>5465.5</v>
      </c>
    </row>
    <row r="103" spans="1:24" ht="23.25" customHeight="1" thickBot="1">
      <c r="A103" s="84" t="s">
        <v>18</v>
      </c>
      <c r="B103" s="141">
        <v>951</v>
      </c>
      <c r="C103" s="142"/>
      <c r="D103" s="142" t="s">
        <v>252</v>
      </c>
      <c r="E103" s="151">
        <f>E105+E104</f>
        <v>5465.5</v>
      </c>
      <c r="F103" s="151">
        <f aca="true" t="shared" si="3" ref="F103:X103">F105+F104</f>
        <v>0</v>
      </c>
      <c r="G103" s="151">
        <f t="shared" si="3"/>
        <v>0</v>
      </c>
      <c r="H103" s="151">
        <f t="shared" si="3"/>
        <v>0</v>
      </c>
      <c r="I103" s="151">
        <f t="shared" si="3"/>
        <v>0</v>
      </c>
      <c r="J103" s="151">
        <f t="shared" si="3"/>
        <v>0</v>
      </c>
      <c r="K103" s="151">
        <f t="shared" si="3"/>
        <v>0</v>
      </c>
      <c r="L103" s="151">
        <f t="shared" si="3"/>
        <v>0</v>
      </c>
      <c r="M103" s="151">
        <f t="shared" si="3"/>
        <v>0</v>
      </c>
      <c r="N103" s="151">
        <f t="shared" si="3"/>
        <v>0</v>
      </c>
      <c r="O103" s="151">
        <f t="shared" si="3"/>
        <v>0</v>
      </c>
      <c r="P103" s="151">
        <f t="shared" si="3"/>
        <v>0</v>
      </c>
      <c r="Q103" s="151">
        <f t="shared" si="3"/>
        <v>0</v>
      </c>
      <c r="R103" s="151">
        <f t="shared" si="3"/>
        <v>0</v>
      </c>
      <c r="S103" s="151">
        <f t="shared" si="3"/>
        <v>0</v>
      </c>
      <c r="T103" s="151">
        <f t="shared" si="3"/>
        <v>0</v>
      </c>
      <c r="U103" s="151">
        <f t="shared" si="3"/>
        <v>0</v>
      </c>
      <c r="V103" s="151">
        <f t="shared" si="3"/>
        <v>0</v>
      </c>
      <c r="W103" s="151">
        <f t="shared" si="3"/>
        <v>0</v>
      </c>
      <c r="X103" s="151">
        <f t="shared" si="3"/>
        <v>5465.5</v>
      </c>
    </row>
    <row r="104" spans="1:24" ht="34.5" customHeight="1" thickBot="1">
      <c r="A104" s="64" t="s">
        <v>135</v>
      </c>
      <c r="B104" s="158">
        <v>951</v>
      </c>
      <c r="C104" s="159"/>
      <c r="D104" s="159" t="s">
        <v>254</v>
      </c>
      <c r="E104" s="160">
        <v>5465.5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  <c r="X104" s="119">
        <v>5465.5</v>
      </c>
    </row>
    <row r="105" spans="1:24" ht="37.5" customHeight="1" thickBot="1">
      <c r="A105" s="64" t="s">
        <v>250</v>
      </c>
      <c r="B105" s="137">
        <v>951</v>
      </c>
      <c r="C105" s="138"/>
      <c r="D105" s="138" t="s">
        <v>255</v>
      </c>
      <c r="E105" s="119">
        <v>0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  <c r="X105" s="119">
        <v>0</v>
      </c>
    </row>
    <row r="106" spans="1:24" ht="38.25" thickBot="1">
      <c r="A106" s="96" t="s">
        <v>29</v>
      </c>
      <c r="B106" s="97" t="s">
        <v>2</v>
      </c>
      <c r="C106" s="98"/>
      <c r="D106" s="98" t="s">
        <v>216</v>
      </c>
      <c r="E106" s="121">
        <f>E107+E161</f>
        <v>63800.590000000004</v>
      </c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9"/>
      <c r="W106" s="80"/>
      <c r="X106" s="121">
        <f>X107+X161</f>
        <v>64058.920000000006</v>
      </c>
    </row>
    <row r="107" spans="1:24" ht="19.5" thickBot="1">
      <c r="A107" s="84" t="s">
        <v>18</v>
      </c>
      <c r="B107" s="81">
        <v>951</v>
      </c>
      <c r="C107" s="82"/>
      <c r="D107" s="156" t="s">
        <v>216</v>
      </c>
      <c r="E107" s="122">
        <f>E108+E109+E114+E118+E121+E122+E136+E138+E142+E149+E151+E153+E155+E157+E159+E146+E116+E120+E140+E144</f>
        <v>63800.590000000004</v>
      </c>
      <c r="F107" s="24" t="e">
        <f>#REF!+#REF!+F136+F138+#REF!+#REF!+#REF!+#REF!+#REF!+#REF!+#REF!+F157</f>
        <v>#REF!</v>
      </c>
      <c r="G107" s="24" t="e">
        <f>#REF!+#REF!+G136+G138+#REF!+#REF!+#REF!+#REF!+#REF!+#REF!+#REF!+G157</f>
        <v>#REF!</v>
      </c>
      <c r="H107" s="24" t="e">
        <f>#REF!+#REF!+H136+H138+#REF!+#REF!+#REF!+#REF!+#REF!+#REF!+#REF!+H157</f>
        <v>#REF!</v>
      </c>
      <c r="I107" s="24" t="e">
        <f>#REF!+#REF!+I136+I138+#REF!+#REF!+#REF!+#REF!+#REF!+#REF!+#REF!+I157</f>
        <v>#REF!</v>
      </c>
      <c r="J107" s="24" t="e">
        <f>#REF!+#REF!+J136+J138+#REF!+#REF!+#REF!+#REF!+#REF!+#REF!+#REF!+J157</f>
        <v>#REF!</v>
      </c>
      <c r="K107" s="24" t="e">
        <f>#REF!+#REF!+K136+K138+#REF!+#REF!+#REF!+#REF!+#REF!+#REF!+#REF!+K157</f>
        <v>#REF!</v>
      </c>
      <c r="L107" s="24" t="e">
        <f>#REF!+#REF!+L136+L138+#REF!+#REF!+#REF!+#REF!+#REF!+#REF!+#REF!+L157</f>
        <v>#REF!</v>
      </c>
      <c r="M107" s="24" t="e">
        <f>#REF!+#REF!+M136+M138+#REF!+#REF!+#REF!+#REF!+#REF!+#REF!+#REF!+M157</f>
        <v>#REF!</v>
      </c>
      <c r="N107" s="24" t="e">
        <f>#REF!+#REF!+N136+N138+#REF!+#REF!+#REF!+#REF!+#REF!+#REF!+#REF!+N157</f>
        <v>#REF!</v>
      </c>
      <c r="O107" s="24" t="e">
        <f>#REF!+#REF!+O136+O138+#REF!+#REF!+#REF!+#REF!+#REF!+#REF!+#REF!+O157</f>
        <v>#REF!</v>
      </c>
      <c r="P107" s="24" t="e">
        <f>#REF!+#REF!+P136+P138+#REF!+#REF!+#REF!+#REF!+#REF!+#REF!+#REF!+P157</f>
        <v>#REF!</v>
      </c>
      <c r="Q107" s="24" t="e">
        <f>#REF!+#REF!+Q136+Q138+#REF!+#REF!+#REF!+#REF!+#REF!+#REF!+#REF!+Q157</f>
        <v>#REF!</v>
      </c>
      <c r="R107" s="24" t="e">
        <f>#REF!+#REF!+R136+R138+#REF!+#REF!+#REF!+#REF!+#REF!+#REF!+#REF!+R157</f>
        <v>#REF!</v>
      </c>
      <c r="S107" s="24" t="e">
        <f>#REF!+#REF!+S136+S138+#REF!+#REF!+#REF!+#REF!+#REF!+#REF!+#REF!+S157</f>
        <v>#REF!</v>
      </c>
      <c r="T107" s="24" t="e">
        <f>#REF!+#REF!+T136+T138+#REF!+#REF!+#REF!+#REF!+#REF!+#REF!+#REF!+T157</f>
        <v>#REF!</v>
      </c>
      <c r="U107" s="24" t="e">
        <f>#REF!+#REF!+U136+U138+#REF!+#REF!+#REF!+#REF!+#REF!+#REF!+#REF!+U157</f>
        <v>#REF!</v>
      </c>
      <c r="V107" s="47" t="e">
        <f>#REF!+#REF!+V136+V138+#REF!+#REF!+#REF!+#REF!+#REF!+#REF!+#REF!+V157</f>
        <v>#REF!</v>
      </c>
      <c r="W107" s="46" t="e">
        <f>V107/E107*100</f>
        <v>#REF!</v>
      </c>
      <c r="X107" s="122">
        <f>X108+X109+X114+X118+X121+X122+X136+X138+X142+X149+X151+X153+X155+X157+X159+X146+X116+X120+X140+X144</f>
        <v>64058.920000000006</v>
      </c>
    </row>
    <row r="108" spans="1:24" ht="20.25" customHeight="1" outlineLevel="3" thickBot="1">
      <c r="A108" s="8" t="s">
        <v>30</v>
      </c>
      <c r="B108" s="16">
        <v>951</v>
      </c>
      <c r="C108" s="9"/>
      <c r="D108" s="9" t="s">
        <v>217</v>
      </c>
      <c r="E108" s="10">
        <v>1773.66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48"/>
      <c r="W108" s="46"/>
      <c r="X108" s="10">
        <v>1773.66</v>
      </c>
    </row>
    <row r="109" spans="1:24" ht="49.5" customHeight="1" outlineLevel="5" thickBot="1">
      <c r="A109" s="8" t="s">
        <v>5</v>
      </c>
      <c r="B109" s="16">
        <v>951</v>
      </c>
      <c r="C109" s="9"/>
      <c r="D109" s="9" t="s">
        <v>216</v>
      </c>
      <c r="E109" s="120">
        <f>E110+E111+E112+E113</f>
        <v>3263.7</v>
      </c>
      <c r="F109" s="23">
        <v>1204.8</v>
      </c>
      <c r="G109" s="7">
        <v>1204.8</v>
      </c>
      <c r="H109" s="7">
        <v>1204.8</v>
      </c>
      <c r="I109" s="7">
        <v>1204.8</v>
      </c>
      <c r="J109" s="7">
        <v>1204.8</v>
      </c>
      <c r="K109" s="7">
        <v>1204.8</v>
      </c>
      <c r="L109" s="7">
        <v>1204.8</v>
      </c>
      <c r="M109" s="7">
        <v>1204.8</v>
      </c>
      <c r="N109" s="7">
        <v>1204.8</v>
      </c>
      <c r="O109" s="7">
        <v>1204.8</v>
      </c>
      <c r="P109" s="7">
        <v>1204.8</v>
      </c>
      <c r="Q109" s="7">
        <v>1204.8</v>
      </c>
      <c r="R109" s="7">
        <v>1204.8</v>
      </c>
      <c r="S109" s="7">
        <v>1204.8</v>
      </c>
      <c r="T109" s="7">
        <v>1204.8</v>
      </c>
      <c r="U109" s="34">
        <v>1204.8</v>
      </c>
      <c r="V109" s="50">
        <v>1147.63638</v>
      </c>
      <c r="W109" s="46">
        <f>V109/E109*100</f>
        <v>35.16366026289181</v>
      </c>
      <c r="X109" s="120">
        <f>X110+X111+X112+X113</f>
        <v>3263.7</v>
      </c>
    </row>
    <row r="110" spans="1:24" ht="36" customHeight="1" outlineLevel="6" thickBot="1">
      <c r="A110" s="99" t="s">
        <v>98</v>
      </c>
      <c r="B110" s="100">
        <v>951</v>
      </c>
      <c r="C110" s="66"/>
      <c r="D110" s="66" t="s">
        <v>218</v>
      </c>
      <c r="E110" s="119">
        <v>1809</v>
      </c>
      <c r="F110" s="27" t="e">
        <f>#REF!</f>
        <v>#REF!</v>
      </c>
      <c r="G110" s="27" t="e">
        <f>#REF!</f>
        <v>#REF!</v>
      </c>
      <c r="H110" s="27" t="e">
        <f>#REF!</f>
        <v>#REF!</v>
      </c>
      <c r="I110" s="27" t="e">
        <f>#REF!</f>
        <v>#REF!</v>
      </c>
      <c r="J110" s="27" t="e">
        <f>#REF!</f>
        <v>#REF!</v>
      </c>
      <c r="K110" s="27" t="e">
        <f>#REF!</f>
        <v>#REF!</v>
      </c>
      <c r="L110" s="27" t="e">
        <f>#REF!</f>
        <v>#REF!</v>
      </c>
      <c r="M110" s="27" t="e">
        <f>#REF!</f>
        <v>#REF!</v>
      </c>
      <c r="N110" s="27" t="e">
        <f>#REF!</f>
        <v>#REF!</v>
      </c>
      <c r="O110" s="27" t="e">
        <f>#REF!</f>
        <v>#REF!</v>
      </c>
      <c r="P110" s="27" t="e">
        <f>#REF!</f>
        <v>#REF!</v>
      </c>
      <c r="Q110" s="27" t="e">
        <f>#REF!</f>
        <v>#REF!</v>
      </c>
      <c r="R110" s="27" t="e">
        <f>#REF!</f>
        <v>#REF!</v>
      </c>
      <c r="S110" s="27" t="e">
        <f>#REF!</f>
        <v>#REF!</v>
      </c>
      <c r="T110" s="27" t="e">
        <f>#REF!</f>
        <v>#REF!</v>
      </c>
      <c r="U110" s="27" t="e">
        <f>#REF!</f>
        <v>#REF!</v>
      </c>
      <c r="V110" s="51" t="e">
        <f>#REF!</f>
        <v>#REF!</v>
      </c>
      <c r="W110" s="46" t="e">
        <f>V110/E110*100</f>
        <v>#REF!</v>
      </c>
      <c r="X110" s="119">
        <v>1809</v>
      </c>
    </row>
    <row r="111" spans="1:24" ht="21.75" customHeight="1" outlineLevel="6" thickBot="1">
      <c r="A111" s="64" t="s">
        <v>31</v>
      </c>
      <c r="B111" s="65">
        <v>951</v>
      </c>
      <c r="C111" s="66"/>
      <c r="D111" s="66" t="s">
        <v>219</v>
      </c>
      <c r="E111" s="119">
        <v>1262.7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6"/>
      <c r="W111" s="46"/>
      <c r="X111" s="119">
        <v>1262.7</v>
      </c>
    </row>
    <row r="112" spans="1:24" ht="19.5" customHeight="1" outlineLevel="6" thickBot="1">
      <c r="A112" s="64" t="s">
        <v>99</v>
      </c>
      <c r="B112" s="65">
        <v>951</v>
      </c>
      <c r="C112" s="66"/>
      <c r="D112" s="66" t="s">
        <v>220</v>
      </c>
      <c r="E112" s="119">
        <v>192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  <c r="X112" s="119">
        <v>192</v>
      </c>
    </row>
    <row r="113" spans="1:24" ht="19.5" customHeight="1" outlineLevel="6" thickBot="1">
      <c r="A113" s="64" t="s">
        <v>92</v>
      </c>
      <c r="B113" s="65">
        <v>951</v>
      </c>
      <c r="C113" s="66"/>
      <c r="D113" s="66" t="s">
        <v>221</v>
      </c>
      <c r="E113" s="119">
        <v>0</v>
      </c>
      <c r="F113" s="4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56"/>
      <c r="W113" s="46"/>
      <c r="X113" s="119">
        <v>0</v>
      </c>
    </row>
    <row r="114" spans="1:24" ht="49.5" customHeight="1" outlineLevel="6" thickBot="1">
      <c r="A114" s="8" t="s">
        <v>6</v>
      </c>
      <c r="B114" s="16">
        <v>951</v>
      </c>
      <c r="C114" s="9"/>
      <c r="D114" s="9" t="s">
        <v>216</v>
      </c>
      <c r="E114" s="10">
        <f>E115</f>
        <v>6477.63</v>
      </c>
      <c r="F114" s="23">
        <v>96</v>
      </c>
      <c r="G114" s="7">
        <v>96</v>
      </c>
      <c r="H114" s="7">
        <v>96</v>
      </c>
      <c r="I114" s="7">
        <v>96</v>
      </c>
      <c r="J114" s="7">
        <v>96</v>
      </c>
      <c r="K114" s="7">
        <v>96</v>
      </c>
      <c r="L114" s="7">
        <v>96</v>
      </c>
      <c r="M114" s="7">
        <v>96</v>
      </c>
      <c r="N114" s="7">
        <v>96</v>
      </c>
      <c r="O114" s="7">
        <v>96</v>
      </c>
      <c r="P114" s="7">
        <v>96</v>
      </c>
      <c r="Q114" s="7">
        <v>96</v>
      </c>
      <c r="R114" s="7">
        <v>96</v>
      </c>
      <c r="S114" s="7">
        <v>96</v>
      </c>
      <c r="T114" s="7">
        <v>96</v>
      </c>
      <c r="U114" s="34">
        <v>96</v>
      </c>
      <c r="V114" s="50">
        <v>141</v>
      </c>
      <c r="W114" s="46">
        <f>V114/E114*100</f>
        <v>2.1767220418579014</v>
      </c>
      <c r="X114" s="10">
        <f>X115</f>
        <v>6477.63</v>
      </c>
    </row>
    <row r="115" spans="1:24" ht="37.5" customHeight="1" outlineLevel="3" thickBot="1">
      <c r="A115" s="99" t="s">
        <v>94</v>
      </c>
      <c r="B115" s="65">
        <v>951</v>
      </c>
      <c r="C115" s="66"/>
      <c r="D115" s="66" t="s">
        <v>218</v>
      </c>
      <c r="E115" s="69">
        <v>6477.63</v>
      </c>
      <c r="F115" s="28" t="e">
        <f>#REF!</f>
        <v>#REF!</v>
      </c>
      <c r="G115" s="28" t="e">
        <f>#REF!</f>
        <v>#REF!</v>
      </c>
      <c r="H115" s="28" t="e">
        <f>#REF!</f>
        <v>#REF!</v>
      </c>
      <c r="I115" s="28" t="e">
        <f>#REF!</f>
        <v>#REF!</v>
      </c>
      <c r="J115" s="28" t="e">
        <f>#REF!</f>
        <v>#REF!</v>
      </c>
      <c r="K115" s="28" t="e">
        <f>#REF!</f>
        <v>#REF!</v>
      </c>
      <c r="L115" s="28" t="e">
        <f>#REF!</f>
        <v>#REF!</v>
      </c>
      <c r="M115" s="28" t="e">
        <f>#REF!</f>
        <v>#REF!</v>
      </c>
      <c r="N115" s="28" t="e">
        <f>#REF!</f>
        <v>#REF!</v>
      </c>
      <c r="O115" s="28" t="e">
        <f>#REF!</f>
        <v>#REF!</v>
      </c>
      <c r="P115" s="28" t="e">
        <f>#REF!</f>
        <v>#REF!</v>
      </c>
      <c r="Q115" s="28" t="e">
        <f>#REF!</f>
        <v>#REF!</v>
      </c>
      <c r="R115" s="28" t="e">
        <f>#REF!</f>
        <v>#REF!</v>
      </c>
      <c r="S115" s="28" t="e">
        <f>#REF!</f>
        <v>#REF!</v>
      </c>
      <c r="T115" s="28" t="e">
        <f>#REF!</f>
        <v>#REF!</v>
      </c>
      <c r="U115" s="28" t="e">
        <f>#REF!</f>
        <v>#REF!</v>
      </c>
      <c r="V115" s="52" t="e">
        <f>#REF!</f>
        <v>#REF!</v>
      </c>
      <c r="W115" s="46" t="e">
        <f>V115/E115*100</f>
        <v>#REF!</v>
      </c>
      <c r="X115" s="69">
        <v>6477.63</v>
      </c>
    </row>
    <row r="116" spans="1:24" ht="18.75" customHeight="1" outlineLevel="3" thickBot="1">
      <c r="A116" s="8" t="s">
        <v>88</v>
      </c>
      <c r="B116" s="16">
        <v>951</v>
      </c>
      <c r="C116" s="9"/>
      <c r="D116" s="9" t="s">
        <v>216</v>
      </c>
      <c r="E116" s="10">
        <f>E117</f>
        <v>0</v>
      </c>
      <c r="F116" s="116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8"/>
      <c r="W116" s="46"/>
      <c r="X116" s="10">
        <f>X117</f>
        <v>0</v>
      </c>
    </row>
    <row r="117" spans="1:24" ht="33" customHeight="1" outlineLevel="3" thickBot="1">
      <c r="A117" s="64" t="s">
        <v>89</v>
      </c>
      <c r="B117" s="65">
        <v>951</v>
      </c>
      <c r="C117" s="66"/>
      <c r="D117" s="66" t="s">
        <v>222</v>
      </c>
      <c r="E117" s="69">
        <v>0</v>
      </c>
      <c r="F117" s="116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8"/>
      <c r="W117" s="46"/>
      <c r="X117" s="69">
        <v>0</v>
      </c>
    </row>
    <row r="118" spans="1:24" ht="33" customHeight="1" outlineLevel="5" thickBot="1">
      <c r="A118" s="8" t="s">
        <v>7</v>
      </c>
      <c r="B118" s="16">
        <v>951</v>
      </c>
      <c r="C118" s="9"/>
      <c r="D118" s="9" t="s">
        <v>216</v>
      </c>
      <c r="E118" s="10">
        <f>E119</f>
        <v>5101.34</v>
      </c>
      <c r="F118" s="4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56"/>
      <c r="W118" s="46"/>
      <c r="X118" s="10">
        <f>X119</f>
        <v>5101.34</v>
      </c>
    </row>
    <row r="119" spans="1:24" ht="32.25" outlineLevel="4" thickBot="1">
      <c r="A119" s="99" t="s">
        <v>95</v>
      </c>
      <c r="B119" s="65">
        <v>951</v>
      </c>
      <c r="C119" s="66"/>
      <c r="D119" s="66" t="s">
        <v>218</v>
      </c>
      <c r="E119" s="69">
        <v>5101.34</v>
      </c>
      <c r="F119" s="29" t="e">
        <f>#REF!</f>
        <v>#REF!</v>
      </c>
      <c r="G119" s="29" t="e">
        <f>#REF!</f>
        <v>#REF!</v>
      </c>
      <c r="H119" s="29" t="e">
        <f>#REF!</f>
        <v>#REF!</v>
      </c>
      <c r="I119" s="29" t="e">
        <f>#REF!</f>
        <v>#REF!</v>
      </c>
      <c r="J119" s="29" t="e">
        <f>#REF!</f>
        <v>#REF!</v>
      </c>
      <c r="K119" s="29" t="e">
        <f>#REF!</f>
        <v>#REF!</v>
      </c>
      <c r="L119" s="29" t="e">
        <f>#REF!</f>
        <v>#REF!</v>
      </c>
      <c r="M119" s="29" t="e">
        <f>#REF!</f>
        <v>#REF!</v>
      </c>
      <c r="N119" s="29" t="e">
        <f>#REF!</f>
        <v>#REF!</v>
      </c>
      <c r="O119" s="29" t="e">
        <f>#REF!</f>
        <v>#REF!</v>
      </c>
      <c r="P119" s="29" t="e">
        <f>#REF!</f>
        <v>#REF!</v>
      </c>
      <c r="Q119" s="29" t="e">
        <f>#REF!</f>
        <v>#REF!</v>
      </c>
      <c r="R119" s="29" t="e">
        <f>#REF!</f>
        <v>#REF!</v>
      </c>
      <c r="S119" s="29" t="e">
        <f>#REF!</f>
        <v>#REF!</v>
      </c>
      <c r="T119" s="29" t="e">
        <f>#REF!</f>
        <v>#REF!</v>
      </c>
      <c r="U119" s="29" t="e">
        <f>#REF!</f>
        <v>#REF!</v>
      </c>
      <c r="V119" s="49" t="e">
        <f>#REF!</f>
        <v>#REF!</v>
      </c>
      <c r="W119" s="46" t="e">
        <f>V119/E119*100</f>
        <v>#REF!</v>
      </c>
      <c r="X119" s="69">
        <v>5101.34</v>
      </c>
    </row>
    <row r="120" spans="1:24" ht="16.5" outlineLevel="4" thickBot="1">
      <c r="A120" s="144" t="s">
        <v>105</v>
      </c>
      <c r="B120" s="16">
        <v>951</v>
      </c>
      <c r="C120" s="9"/>
      <c r="D120" s="9" t="s">
        <v>223</v>
      </c>
      <c r="E120" s="10">
        <v>0</v>
      </c>
      <c r="F120" s="4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143"/>
      <c r="W120" s="46"/>
      <c r="X120" s="10">
        <v>0</v>
      </c>
    </row>
    <row r="121" spans="1:24" ht="32.25" outlineLevel="5" thickBot="1">
      <c r="A121" s="8" t="s">
        <v>32</v>
      </c>
      <c r="B121" s="16">
        <v>951</v>
      </c>
      <c r="C121" s="9"/>
      <c r="D121" s="9" t="s">
        <v>224</v>
      </c>
      <c r="E121" s="10">
        <v>200</v>
      </c>
      <c r="F121" s="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4"/>
      <c r="V121" s="50">
        <v>0</v>
      </c>
      <c r="W121" s="46">
        <f>V121/E121*100</f>
        <v>0</v>
      </c>
      <c r="X121" s="10">
        <v>200</v>
      </c>
    </row>
    <row r="122" spans="1:24" ht="16.5" outlineLevel="3" thickBot="1">
      <c r="A122" s="8" t="s">
        <v>8</v>
      </c>
      <c r="B122" s="16">
        <v>951</v>
      </c>
      <c r="C122" s="9"/>
      <c r="D122" s="9" t="s">
        <v>216</v>
      </c>
      <c r="E122" s="120">
        <f>E123+E125+E126+E129+E133+E134+E135+E128+E127+E124+E131+E132+E130</f>
        <v>40363.41</v>
      </c>
      <c r="F122" s="28" t="e">
        <f>#REF!+#REF!</f>
        <v>#REF!</v>
      </c>
      <c r="G122" s="28" t="e">
        <f>#REF!+#REF!</f>
        <v>#REF!</v>
      </c>
      <c r="H122" s="28" t="e">
        <f>#REF!+#REF!</f>
        <v>#REF!</v>
      </c>
      <c r="I122" s="28" t="e">
        <f>#REF!+#REF!</f>
        <v>#REF!</v>
      </c>
      <c r="J122" s="28" t="e">
        <f>#REF!+#REF!</f>
        <v>#REF!</v>
      </c>
      <c r="K122" s="28" t="e">
        <f>#REF!+#REF!</f>
        <v>#REF!</v>
      </c>
      <c r="L122" s="28" t="e">
        <f>#REF!+#REF!</f>
        <v>#REF!</v>
      </c>
      <c r="M122" s="28" t="e">
        <f>#REF!+#REF!</f>
        <v>#REF!</v>
      </c>
      <c r="N122" s="28" t="e">
        <f>#REF!+#REF!</f>
        <v>#REF!</v>
      </c>
      <c r="O122" s="28" t="e">
        <f>#REF!+#REF!</f>
        <v>#REF!</v>
      </c>
      <c r="P122" s="28" t="e">
        <f>#REF!+#REF!</f>
        <v>#REF!</v>
      </c>
      <c r="Q122" s="28" t="e">
        <f>#REF!+#REF!</f>
        <v>#REF!</v>
      </c>
      <c r="R122" s="28" t="e">
        <f>#REF!+#REF!</f>
        <v>#REF!</v>
      </c>
      <c r="S122" s="28" t="e">
        <f>#REF!+#REF!</f>
        <v>#REF!</v>
      </c>
      <c r="T122" s="28" t="e">
        <f>#REF!+#REF!</f>
        <v>#REF!</v>
      </c>
      <c r="U122" s="28" t="e">
        <f>#REF!+#REF!</f>
        <v>#REF!</v>
      </c>
      <c r="V122" s="54" t="e">
        <f>#REF!+#REF!</f>
        <v>#REF!</v>
      </c>
      <c r="W122" s="46" t="e">
        <f>V122/E122*100</f>
        <v>#REF!</v>
      </c>
      <c r="X122" s="120">
        <f>X123+X125+X126+X129+X133+X134+X135+X128+X127+X124+X131+X132+X130</f>
        <v>40521.740000000005</v>
      </c>
    </row>
    <row r="123" spans="1:24" ht="19.5" customHeight="1" outlineLevel="5" thickBot="1">
      <c r="A123" s="64" t="s">
        <v>9</v>
      </c>
      <c r="B123" s="65">
        <v>951</v>
      </c>
      <c r="C123" s="66"/>
      <c r="D123" s="66" t="s">
        <v>225</v>
      </c>
      <c r="E123" s="150">
        <v>0</v>
      </c>
      <c r="F123" s="4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56"/>
      <c r="W123" s="46"/>
      <c r="X123" s="150">
        <v>0</v>
      </c>
    </row>
    <row r="124" spans="1:24" ht="19.5" customHeight="1" outlineLevel="5" thickBot="1">
      <c r="A124" s="64" t="s">
        <v>134</v>
      </c>
      <c r="B124" s="65">
        <v>951</v>
      </c>
      <c r="C124" s="66"/>
      <c r="D124" s="66" t="s">
        <v>226</v>
      </c>
      <c r="E124" s="150">
        <v>0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56"/>
      <c r="W124" s="46"/>
      <c r="X124" s="150">
        <v>0</v>
      </c>
    </row>
    <row r="125" spans="1:24" ht="32.25" outlineLevel="5" thickBot="1">
      <c r="A125" s="99" t="s">
        <v>95</v>
      </c>
      <c r="B125" s="65">
        <v>951</v>
      </c>
      <c r="C125" s="66"/>
      <c r="D125" s="66" t="s">
        <v>218</v>
      </c>
      <c r="E125" s="119">
        <v>17381.74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>
        <v>9539.0701</v>
      </c>
      <c r="W125" s="46">
        <f>V125/E125*100</f>
        <v>54.8798342398402</v>
      </c>
      <c r="X125" s="119">
        <v>17381.74</v>
      </c>
    </row>
    <row r="126" spans="1:24" ht="33.75" customHeight="1" outlineLevel="4" thickBot="1">
      <c r="A126" s="64" t="s">
        <v>33</v>
      </c>
      <c r="B126" s="65">
        <v>951</v>
      </c>
      <c r="C126" s="66"/>
      <c r="D126" s="66" t="s">
        <v>227</v>
      </c>
      <c r="E126" s="150">
        <v>200</v>
      </c>
      <c r="F126" s="29" t="e">
        <f>#REF!</f>
        <v>#REF!</v>
      </c>
      <c r="G126" s="29" t="e">
        <f>#REF!</f>
        <v>#REF!</v>
      </c>
      <c r="H126" s="29" t="e">
        <f>#REF!</f>
        <v>#REF!</v>
      </c>
      <c r="I126" s="29" t="e">
        <f>#REF!</f>
        <v>#REF!</v>
      </c>
      <c r="J126" s="29" t="e">
        <f>#REF!</f>
        <v>#REF!</v>
      </c>
      <c r="K126" s="29" t="e">
        <f>#REF!</f>
        <v>#REF!</v>
      </c>
      <c r="L126" s="29" t="e">
        <f>#REF!</f>
        <v>#REF!</v>
      </c>
      <c r="M126" s="29" t="e">
        <f>#REF!</f>
        <v>#REF!</v>
      </c>
      <c r="N126" s="29" t="e">
        <f>#REF!</f>
        <v>#REF!</v>
      </c>
      <c r="O126" s="29" t="e">
        <f>#REF!</f>
        <v>#REF!</v>
      </c>
      <c r="P126" s="29" t="e">
        <f>#REF!</f>
        <v>#REF!</v>
      </c>
      <c r="Q126" s="29" t="e">
        <f>#REF!</f>
        <v>#REF!</v>
      </c>
      <c r="R126" s="29" t="e">
        <f>#REF!</f>
        <v>#REF!</v>
      </c>
      <c r="S126" s="29" t="e">
        <f>#REF!</f>
        <v>#REF!</v>
      </c>
      <c r="T126" s="29" t="e">
        <f>#REF!</f>
        <v>#REF!</v>
      </c>
      <c r="U126" s="29" t="e">
        <f>#REF!</f>
        <v>#REF!</v>
      </c>
      <c r="V126" s="53" t="e">
        <f>#REF!</f>
        <v>#REF!</v>
      </c>
      <c r="W126" s="46" t="e">
        <f>V126/E126*100</f>
        <v>#REF!</v>
      </c>
      <c r="X126" s="150">
        <v>200</v>
      </c>
    </row>
    <row r="127" spans="1:24" ht="19.5" customHeight="1" outlineLevel="4" thickBot="1">
      <c r="A127" s="64" t="s">
        <v>92</v>
      </c>
      <c r="B127" s="65">
        <v>951</v>
      </c>
      <c r="C127" s="66"/>
      <c r="D127" s="66" t="s">
        <v>221</v>
      </c>
      <c r="E127" s="150">
        <v>0</v>
      </c>
      <c r="F127" s="4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60"/>
      <c r="W127" s="46"/>
      <c r="X127" s="150">
        <v>0</v>
      </c>
    </row>
    <row r="128" spans="1:24" ht="33.75" customHeight="1" outlineLevel="4" thickBot="1">
      <c r="A128" s="64" t="s">
        <v>86</v>
      </c>
      <c r="B128" s="65">
        <v>951</v>
      </c>
      <c r="C128" s="66"/>
      <c r="D128" s="66" t="s">
        <v>228</v>
      </c>
      <c r="E128" s="150">
        <v>0</v>
      </c>
      <c r="F128" s="4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60"/>
      <c r="W128" s="46"/>
      <c r="X128" s="150">
        <v>0</v>
      </c>
    </row>
    <row r="129" spans="1:24" ht="32.25" outlineLevel="5" thickBot="1">
      <c r="A129" s="64" t="s">
        <v>34</v>
      </c>
      <c r="B129" s="65">
        <v>951</v>
      </c>
      <c r="C129" s="66"/>
      <c r="D129" s="66" t="s">
        <v>229</v>
      </c>
      <c r="E129" s="69">
        <v>22781.67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4"/>
      <c r="V129" s="50">
        <v>1067.9833</v>
      </c>
      <c r="W129" s="46">
        <f>V129/E129*100</f>
        <v>4.6879061104826825</v>
      </c>
      <c r="X129" s="69">
        <v>22940</v>
      </c>
    </row>
    <row r="130" spans="1:24" ht="32.25" outlineLevel="5" thickBot="1">
      <c r="A130" s="152" t="s">
        <v>137</v>
      </c>
      <c r="B130" s="65">
        <v>951</v>
      </c>
      <c r="C130" s="66"/>
      <c r="D130" s="66" t="s">
        <v>230</v>
      </c>
      <c r="E130" s="69">
        <v>0</v>
      </c>
      <c r="F130" s="4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56"/>
      <c r="W130" s="46"/>
      <c r="X130" s="69">
        <v>0</v>
      </c>
    </row>
    <row r="131" spans="1:24" ht="32.25" outlineLevel="5" thickBot="1">
      <c r="A131" s="64" t="s">
        <v>250</v>
      </c>
      <c r="B131" s="65">
        <v>951</v>
      </c>
      <c r="C131" s="66"/>
      <c r="D131" s="66" t="s">
        <v>231</v>
      </c>
      <c r="E131" s="150">
        <v>0</v>
      </c>
      <c r="F131" s="4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56"/>
      <c r="W131" s="46"/>
      <c r="X131" s="150">
        <v>0</v>
      </c>
    </row>
    <row r="132" spans="1:24" ht="32.25" outlineLevel="5" thickBot="1">
      <c r="A132" s="64" t="s">
        <v>135</v>
      </c>
      <c r="B132" s="65">
        <v>951</v>
      </c>
      <c r="C132" s="66"/>
      <c r="D132" s="66" t="s">
        <v>232</v>
      </c>
      <c r="E132" s="69">
        <v>0</v>
      </c>
      <c r="F132" s="4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56"/>
      <c r="W132" s="46"/>
      <c r="X132" s="69">
        <v>0</v>
      </c>
    </row>
    <row r="133" spans="1:24" ht="32.25" outlineLevel="6" thickBot="1">
      <c r="A133" s="70" t="s">
        <v>35</v>
      </c>
      <c r="B133" s="65">
        <v>951</v>
      </c>
      <c r="C133" s="66"/>
      <c r="D133" s="66" t="s">
        <v>233</v>
      </c>
      <c r="E133" s="150">
        <v>0</v>
      </c>
      <c r="F133" s="63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56"/>
      <c r="W133" s="46"/>
      <c r="X133" s="150">
        <v>0</v>
      </c>
    </row>
    <row r="134" spans="1:24" ht="34.5" customHeight="1" outlineLevel="6" thickBot="1">
      <c r="A134" s="70" t="s">
        <v>36</v>
      </c>
      <c r="B134" s="65">
        <v>951</v>
      </c>
      <c r="C134" s="66"/>
      <c r="D134" s="66" t="s">
        <v>234</v>
      </c>
      <c r="E134" s="150">
        <v>0</v>
      </c>
      <c r="F134" s="63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56"/>
      <c r="W134" s="46"/>
      <c r="X134" s="150">
        <v>0</v>
      </c>
    </row>
    <row r="135" spans="1:24" ht="34.5" customHeight="1" outlineLevel="6" thickBot="1">
      <c r="A135" s="70" t="s">
        <v>37</v>
      </c>
      <c r="B135" s="65">
        <v>951</v>
      </c>
      <c r="C135" s="66"/>
      <c r="D135" s="66" t="s">
        <v>235</v>
      </c>
      <c r="E135" s="150">
        <v>0</v>
      </c>
      <c r="F135" s="63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56"/>
      <c r="W135" s="46"/>
      <c r="X135" s="150">
        <v>0</v>
      </c>
    </row>
    <row r="136" spans="1:24" ht="18" customHeight="1" outlineLevel="6" thickBot="1">
      <c r="A136" s="26" t="s">
        <v>23</v>
      </c>
      <c r="B136" s="16">
        <v>951</v>
      </c>
      <c r="C136" s="72" t="s">
        <v>2</v>
      </c>
      <c r="D136" s="72" t="s">
        <v>236</v>
      </c>
      <c r="E136" s="27">
        <f>E137</f>
        <v>0</v>
      </c>
      <c r="F136" s="25" t="e">
        <f>#REF!+#REF!</f>
        <v>#REF!</v>
      </c>
      <c r="G136" s="25" t="e">
        <f>#REF!+#REF!</f>
        <v>#REF!</v>
      </c>
      <c r="H136" s="25" t="e">
        <f>#REF!+#REF!</f>
        <v>#REF!</v>
      </c>
      <c r="I136" s="25" t="e">
        <f>#REF!+#REF!</f>
        <v>#REF!</v>
      </c>
      <c r="J136" s="25" t="e">
        <f>#REF!+#REF!</f>
        <v>#REF!</v>
      </c>
      <c r="K136" s="25" t="e">
        <f>#REF!+#REF!</f>
        <v>#REF!</v>
      </c>
      <c r="L136" s="25" t="e">
        <f>#REF!+#REF!</f>
        <v>#REF!</v>
      </c>
      <c r="M136" s="25" t="e">
        <f>#REF!+#REF!</f>
        <v>#REF!</v>
      </c>
      <c r="N136" s="25" t="e">
        <f>#REF!+#REF!</f>
        <v>#REF!</v>
      </c>
      <c r="O136" s="25" t="e">
        <f>#REF!+#REF!</f>
        <v>#REF!</v>
      </c>
      <c r="P136" s="25" t="e">
        <f>#REF!+#REF!</f>
        <v>#REF!</v>
      </c>
      <c r="Q136" s="25" t="e">
        <f>#REF!+#REF!</f>
        <v>#REF!</v>
      </c>
      <c r="R136" s="25" t="e">
        <f>#REF!+#REF!</f>
        <v>#REF!</v>
      </c>
      <c r="S136" s="25" t="e">
        <f>#REF!+#REF!</f>
        <v>#REF!</v>
      </c>
      <c r="T136" s="25" t="e">
        <f>#REF!+#REF!</f>
        <v>#REF!</v>
      </c>
      <c r="U136" s="25" t="e">
        <f>#REF!+#REF!</f>
        <v>#REF!</v>
      </c>
      <c r="V136" s="55" t="e">
        <f>#REF!+#REF!</f>
        <v>#REF!</v>
      </c>
      <c r="W136" s="46" t="e">
        <f aca="true" t="shared" si="4" ref="W136:W150">V136/E136*100</f>
        <v>#REF!</v>
      </c>
      <c r="X136" s="27">
        <f>X137</f>
        <v>0</v>
      </c>
    </row>
    <row r="137" spans="1:24" ht="33.75" customHeight="1" outlineLevel="4" thickBot="1">
      <c r="A137" s="101" t="s">
        <v>14</v>
      </c>
      <c r="B137" s="65">
        <v>951</v>
      </c>
      <c r="C137" s="71" t="s">
        <v>2</v>
      </c>
      <c r="D137" s="71" t="s">
        <v>237</v>
      </c>
      <c r="E137" s="102">
        <v>0</v>
      </c>
      <c r="F137" s="29" t="e">
        <f>#REF!</f>
        <v>#REF!</v>
      </c>
      <c r="G137" s="29" t="e">
        <f>#REF!</f>
        <v>#REF!</v>
      </c>
      <c r="H137" s="29" t="e">
        <f>#REF!</f>
        <v>#REF!</v>
      </c>
      <c r="I137" s="29" t="e">
        <f>#REF!</f>
        <v>#REF!</v>
      </c>
      <c r="J137" s="29" t="e">
        <f>#REF!</f>
        <v>#REF!</v>
      </c>
      <c r="K137" s="29" t="e">
        <f>#REF!</f>
        <v>#REF!</v>
      </c>
      <c r="L137" s="29" t="e">
        <f>#REF!</f>
        <v>#REF!</v>
      </c>
      <c r="M137" s="29" t="e">
        <f>#REF!</f>
        <v>#REF!</v>
      </c>
      <c r="N137" s="29" t="e">
        <f>#REF!</f>
        <v>#REF!</v>
      </c>
      <c r="O137" s="29" t="e">
        <f>#REF!</f>
        <v>#REF!</v>
      </c>
      <c r="P137" s="29" t="e">
        <f>#REF!</f>
        <v>#REF!</v>
      </c>
      <c r="Q137" s="29" t="e">
        <f>#REF!</f>
        <v>#REF!</v>
      </c>
      <c r="R137" s="29" t="e">
        <f>#REF!</f>
        <v>#REF!</v>
      </c>
      <c r="S137" s="29" t="e">
        <f>#REF!</f>
        <v>#REF!</v>
      </c>
      <c r="T137" s="29" t="e">
        <f>#REF!</f>
        <v>#REF!</v>
      </c>
      <c r="U137" s="29" t="e">
        <f>#REF!</f>
        <v>#REF!</v>
      </c>
      <c r="V137" s="53" t="e">
        <f>#REF!</f>
        <v>#REF!</v>
      </c>
      <c r="W137" s="46" t="e">
        <f t="shared" si="4"/>
        <v>#REF!</v>
      </c>
      <c r="X137" s="102">
        <v>0</v>
      </c>
    </row>
    <row r="138" spans="1:24" ht="33" customHeight="1" outlineLevel="6" thickBot="1">
      <c r="A138" s="8" t="s">
        <v>10</v>
      </c>
      <c r="B138" s="16">
        <v>951</v>
      </c>
      <c r="C138" s="9"/>
      <c r="D138" s="9" t="s">
        <v>236</v>
      </c>
      <c r="E138" s="10">
        <f>E139</f>
        <v>50</v>
      </c>
      <c r="F138" s="25" t="e">
        <f>#REF!+#REF!</f>
        <v>#REF!</v>
      </c>
      <c r="G138" s="25" t="e">
        <f>#REF!+#REF!</f>
        <v>#REF!</v>
      </c>
      <c r="H138" s="25" t="e">
        <f>#REF!+#REF!</f>
        <v>#REF!</v>
      </c>
      <c r="I138" s="25" t="e">
        <f>#REF!+#REF!</f>
        <v>#REF!</v>
      </c>
      <c r="J138" s="25" t="e">
        <f>#REF!+#REF!</f>
        <v>#REF!</v>
      </c>
      <c r="K138" s="25" t="e">
        <f>#REF!+#REF!</f>
        <v>#REF!</v>
      </c>
      <c r="L138" s="25" t="e">
        <f>#REF!+#REF!</f>
        <v>#REF!</v>
      </c>
      <c r="M138" s="25" t="e">
        <f>#REF!+#REF!</f>
        <v>#REF!</v>
      </c>
      <c r="N138" s="25" t="e">
        <f>#REF!+#REF!</f>
        <v>#REF!</v>
      </c>
      <c r="O138" s="25" t="e">
        <f>#REF!+#REF!</f>
        <v>#REF!</v>
      </c>
      <c r="P138" s="25" t="e">
        <f>#REF!+#REF!</f>
        <v>#REF!</v>
      </c>
      <c r="Q138" s="25" t="e">
        <f>#REF!+#REF!</f>
        <v>#REF!</v>
      </c>
      <c r="R138" s="25" t="e">
        <f>#REF!+#REF!</f>
        <v>#REF!</v>
      </c>
      <c r="S138" s="25" t="e">
        <f>#REF!+#REF!</f>
        <v>#REF!</v>
      </c>
      <c r="T138" s="25" t="e">
        <f>#REF!+#REF!</f>
        <v>#REF!</v>
      </c>
      <c r="U138" s="25" t="e">
        <f>#REF!+#REF!</f>
        <v>#REF!</v>
      </c>
      <c r="V138" s="55" t="e">
        <f>#REF!+#REF!</f>
        <v>#REF!</v>
      </c>
      <c r="W138" s="46" t="e">
        <f t="shared" si="4"/>
        <v>#REF!</v>
      </c>
      <c r="X138" s="10">
        <f>X139</f>
        <v>50</v>
      </c>
    </row>
    <row r="139" spans="1:24" ht="48" outlineLevel="6" thickBot="1">
      <c r="A139" s="64" t="s">
        <v>41</v>
      </c>
      <c r="B139" s="65">
        <v>951</v>
      </c>
      <c r="C139" s="66"/>
      <c r="D139" s="66" t="s">
        <v>238</v>
      </c>
      <c r="E139" s="69">
        <v>50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>
        <v>0</v>
      </c>
      <c r="W139" s="46">
        <f t="shared" si="4"/>
        <v>0</v>
      </c>
      <c r="X139" s="69">
        <v>50</v>
      </c>
    </row>
    <row r="140" spans="1:24" ht="16.5" outlineLevel="6" thickBot="1">
      <c r="A140" s="8" t="s">
        <v>106</v>
      </c>
      <c r="B140" s="16">
        <v>951</v>
      </c>
      <c r="C140" s="9"/>
      <c r="D140" s="9" t="s">
        <v>236</v>
      </c>
      <c r="E140" s="10">
        <f>E141</f>
        <v>0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  <c r="X140" s="10">
        <f>X141</f>
        <v>0</v>
      </c>
    </row>
    <row r="141" spans="1:24" ht="48" outlineLevel="6" thickBot="1">
      <c r="A141" s="64" t="s">
        <v>107</v>
      </c>
      <c r="B141" s="65">
        <v>951</v>
      </c>
      <c r="C141" s="66"/>
      <c r="D141" s="66" t="s">
        <v>239</v>
      </c>
      <c r="E141" s="69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/>
      <c r="W141" s="46"/>
      <c r="X141" s="69">
        <v>0</v>
      </c>
    </row>
    <row r="142" spans="1:24" ht="16.5" outlineLevel="5" thickBot="1">
      <c r="A142" s="8" t="s">
        <v>11</v>
      </c>
      <c r="B142" s="16">
        <v>951</v>
      </c>
      <c r="C142" s="9"/>
      <c r="D142" s="9" t="s">
        <v>236</v>
      </c>
      <c r="E142" s="10">
        <f>E143</f>
        <v>200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4"/>
      <c r="V142" s="50">
        <v>110.26701</v>
      </c>
      <c r="W142" s="46">
        <f t="shared" si="4"/>
        <v>55.13350500000001</v>
      </c>
      <c r="X142" s="10">
        <f>X143</f>
        <v>200</v>
      </c>
    </row>
    <row r="143" spans="1:24" ht="33" customHeight="1" outlineLevel="5" thickBot="1">
      <c r="A143" s="70" t="s">
        <v>43</v>
      </c>
      <c r="B143" s="65">
        <v>951</v>
      </c>
      <c r="C143" s="66"/>
      <c r="D143" s="66" t="s">
        <v>240</v>
      </c>
      <c r="E143" s="69">
        <v>200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4"/>
      <c r="V143" s="50">
        <v>2639.87191</v>
      </c>
      <c r="W143" s="46">
        <f t="shared" si="4"/>
        <v>1319.935955</v>
      </c>
      <c r="X143" s="69">
        <v>200</v>
      </c>
    </row>
    <row r="144" spans="1:24" ht="22.5" customHeight="1" outlineLevel="5" thickBot="1">
      <c r="A144" s="145" t="s">
        <v>108</v>
      </c>
      <c r="B144" s="16">
        <v>951</v>
      </c>
      <c r="C144" s="9"/>
      <c r="D144" s="9" t="s">
        <v>236</v>
      </c>
      <c r="E144" s="120">
        <f>E145</f>
        <v>1900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/>
      <c r="W144" s="46"/>
      <c r="X144" s="120">
        <f>X145</f>
        <v>2000</v>
      </c>
    </row>
    <row r="145" spans="1:24" ht="20.25" customHeight="1" outlineLevel="5" thickBot="1">
      <c r="A145" s="146" t="s">
        <v>109</v>
      </c>
      <c r="B145" s="65">
        <v>951</v>
      </c>
      <c r="C145" s="66"/>
      <c r="D145" s="66" t="s">
        <v>241</v>
      </c>
      <c r="E145" s="119">
        <v>1900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4"/>
      <c r="V145" s="50"/>
      <c r="W145" s="46"/>
      <c r="X145" s="119">
        <v>2000</v>
      </c>
    </row>
    <row r="146" spans="1:24" ht="20.25" customHeight="1" outlineLevel="5" thickBot="1">
      <c r="A146" s="8" t="s">
        <v>79</v>
      </c>
      <c r="B146" s="16">
        <v>951</v>
      </c>
      <c r="C146" s="9"/>
      <c r="D146" s="9" t="s">
        <v>236</v>
      </c>
      <c r="E146" s="10">
        <f>E147+E148</f>
        <v>50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4"/>
      <c r="V146" s="50"/>
      <c r="W146" s="46"/>
      <c r="X146" s="10">
        <f>X147+X148</f>
        <v>50</v>
      </c>
    </row>
    <row r="147" spans="1:24" ht="53.25" customHeight="1" outlineLevel="5" thickBot="1">
      <c r="A147" s="70" t="s">
        <v>80</v>
      </c>
      <c r="B147" s="65">
        <v>951</v>
      </c>
      <c r="C147" s="66"/>
      <c r="D147" s="66" t="s">
        <v>242</v>
      </c>
      <c r="E147" s="69">
        <v>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4"/>
      <c r="V147" s="50"/>
      <c r="W147" s="46"/>
      <c r="X147" s="69">
        <v>0</v>
      </c>
    </row>
    <row r="148" spans="1:24" ht="24" customHeight="1" outlineLevel="5" thickBot="1">
      <c r="A148" s="64" t="s">
        <v>110</v>
      </c>
      <c r="B148" s="65">
        <v>951</v>
      </c>
      <c r="C148" s="66"/>
      <c r="D148" s="66" t="s">
        <v>243</v>
      </c>
      <c r="E148" s="69">
        <v>50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4"/>
      <c r="V148" s="50"/>
      <c r="W148" s="46"/>
      <c r="X148" s="69">
        <v>50</v>
      </c>
    </row>
    <row r="149" spans="1:24" ht="19.5" outlineLevel="6" thickBot="1">
      <c r="A149" s="8" t="s">
        <v>12</v>
      </c>
      <c r="B149" s="16">
        <v>951</v>
      </c>
      <c r="C149" s="9"/>
      <c r="D149" s="9" t="s">
        <v>144</v>
      </c>
      <c r="E149" s="120">
        <f>E150</f>
        <v>1455.85</v>
      </c>
      <c r="F149" s="21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32"/>
      <c r="V149" s="50">
        <v>0</v>
      </c>
      <c r="W149" s="46">
        <f t="shared" si="4"/>
        <v>0</v>
      </c>
      <c r="X149" s="120">
        <f>X150</f>
        <v>1455.85</v>
      </c>
    </row>
    <row r="150" spans="1:24" ht="32.25" outlineLevel="6" thickBot="1">
      <c r="A150" s="99" t="s">
        <v>94</v>
      </c>
      <c r="B150" s="100">
        <v>951</v>
      </c>
      <c r="C150" s="66"/>
      <c r="D150" s="66" t="s">
        <v>218</v>
      </c>
      <c r="E150" s="69">
        <v>1455.85</v>
      </c>
      <c r="F150" s="27" t="e">
        <f>#REF!</f>
        <v>#REF!</v>
      </c>
      <c r="G150" s="27" t="e">
        <f>#REF!</f>
        <v>#REF!</v>
      </c>
      <c r="H150" s="27" t="e">
        <f>#REF!</f>
        <v>#REF!</v>
      </c>
      <c r="I150" s="27" t="e">
        <f>#REF!</f>
        <v>#REF!</v>
      </c>
      <c r="J150" s="27" t="e">
        <f>#REF!</f>
        <v>#REF!</v>
      </c>
      <c r="K150" s="27" t="e">
        <f>#REF!</f>
        <v>#REF!</v>
      </c>
      <c r="L150" s="27" t="e">
        <f>#REF!</f>
        <v>#REF!</v>
      </c>
      <c r="M150" s="27" t="e">
        <f>#REF!</f>
        <v>#REF!</v>
      </c>
      <c r="N150" s="27" t="e">
        <f>#REF!</f>
        <v>#REF!</v>
      </c>
      <c r="O150" s="27" t="e">
        <f>#REF!</f>
        <v>#REF!</v>
      </c>
      <c r="P150" s="27" t="e">
        <f>#REF!</f>
        <v>#REF!</v>
      </c>
      <c r="Q150" s="27" t="e">
        <f>#REF!</f>
        <v>#REF!</v>
      </c>
      <c r="R150" s="27" t="e">
        <f>#REF!</f>
        <v>#REF!</v>
      </c>
      <c r="S150" s="27" t="e">
        <f>#REF!</f>
        <v>#REF!</v>
      </c>
      <c r="T150" s="27" t="e">
        <f>#REF!</f>
        <v>#REF!</v>
      </c>
      <c r="U150" s="27" t="e">
        <f>#REF!</f>
        <v>#REF!</v>
      </c>
      <c r="V150" s="51" t="e">
        <f>#REF!</f>
        <v>#REF!</v>
      </c>
      <c r="W150" s="46" t="e">
        <f t="shared" si="4"/>
        <v>#REF!</v>
      </c>
      <c r="X150" s="69">
        <v>1455.85</v>
      </c>
    </row>
    <row r="151" spans="1:24" ht="19.5" outlineLevel="6" thickBot="1">
      <c r="A151" s="8" t="s">
        <v>13</v>
      </c>
      <c r="B151" s="16">
        <v>951</v>
      </c>
      <c r="C151" s="9"/>
      <c r="D151" s="9" t="s">
        <v>236</v>
      </c>
      <c r="E151" s="10">
        <f>E152</f>
        <v>865</v>
      </c>
      <c r="F151" s="58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56"/>
      <c r="W151" s="46"/>
      <c r="X151" s="10">
        <f>X152</f>
        <v>865</v>
      </c>
    </row>
    <row r="152" spans="1:24" ht="32.25" outlineLevel="6" thickBot="1">
      <c r="A152" s="64" t="s">
        <v>56</v>
      </c>
      <c r="B152" s="65">
        <v>951</v>
      </c>
      <c r="C152" s="66"/>
      <c r="D152" s="66" t="s">
        <v>244</v>
      </c>
      <c r="E152" s="69">
        <v>865</v>
      </c>
      <c r="F152" s="28" t="e">
        <f>#REF!</f>
        <v>#REF!</v>
      </c>
      <c r="G152" s="28" t="e">
        <f>#REF!</f>
        <v>#REF!</v>
      </c>
      <c r="H152" s="28" t="e">
        <f>#REF!</f>
        <v>#REF!</v>
      </c>
      <c r="I152" s="28" t="e">
        <f>#REF!</f>
        <v>#REF!</v>
      </c>
      <c r="J152" s="28" t="e">
        <f>#REF!</f>
        <v>#REF!</v>
      </c>
      <c r="K152" s="28" t="e">
        <f>#REF!</f>
        <v>#REF!</v>
      </c>
      <c r="L152" s="28" t="e">
        <f>#REF!</f>
        <v>#REF!</v>
      </c>
      <c r="M152" s="28" t="e">
        <f>#REF!</f>
        <v>#REF!</v>
      </c>
      <c r="N152" s="28" t="e">
        <f>#REF!</f>
        <v>#REF!</v>
      </c>
      <c r="O152" s="28" t="e">
        <f>#REF!</f>
        <v>#REF!</v>
      </c>
      <c r="P152" s="28" t="e">
        <f>#REF!</f>
        <v>#REF!</v>
      </c>
      <c r="Q152" s="28" t="e">
        <f>#REF!</f>
        <v>#REF!</v>
      </c>
      <c r="R152" s="28" t="e">
        <f>#REF!</f>
        <v>#REF!</v>
      </c>
      <c r="S152" s="28" t="e">
        <f>#REF!</f>
        <v>#REF!</v>
      </c>
      <c r="T152" s="28" t="e">
        <f>#REF!</f>
        <v>#REF!</v>
      </c>
      <c r="U152" s="28" t="e">
        <f>#REF!</f>
        <v>#REF!</v>
      </c>
      <c r="V152" s="52" t="e">
        <f>#REF!</f>
        <v>#REF!</v>
      </c>
      <c r="W152" s="46" t="e">
        <f aca="true" t="shared" si="5" ref="W152:W158">V152/E152*100</f>
        <v>#REF!</v>
      </c>
      <c r="X152" s="69">
        <v>865</v>
      </c>
    </row>
    <row r="153" spans="1:24" ht="32.25" outlineLevel="6" thickBot="1">
      <c r="A153" s="73" t="s">
        <v>16</v>
      </c>
      <c r="B153" s="16">
        <v>951</v>
      </c>
      <c r="C153" s="9"/>
      <c r="D153" s="9" t="s">
        <v>236</v>
      </c>
      <c r="E153" s="10">
        <f>E154</f>
        <v>2000</v>
      </c>
      <c r="F153" s="29" t="e">
        <f>#REF!</f>
        <v>#REF!</v>
      </c>
      <c r="G153" s="29" t="e">
        <f>#REF!</f>
        <v>#REF!</v>
      </c>
      <c r="H153" s="29" t="e">
        <f>#REF!</f>
        <v>#REF!</v>
      </c>
      <c r="I153" s="29" t="e">
        <f>#REF!</f>
        <v>#REF!</v>
      </c>
      <c r="J153" s="29" t="e">
        <f>#REF!</f>
        <v>#REF!</v>
      </c>
      <c r="K153" s="29" t="e">
        <f>#REF!</f>
        <v>#REF!</v>
      </c>
      <c r="L153" s="29" t="e">
        <f>#REF!</f>
        <v>#REF!</v>
      </c>
      <c r="M153" s="29" t="e">
        <f>#REF!</f>
        <v>#REF!</v>
      </c>
      <c r="N153" s="29" t="e">
        <f>#REF!</f>
        <v>#REF!</v>
      </c>
      <c r="O153" s="29" t="e">
        <f>#REF!</f>
        <v>#REF!</v>
      </c>
      <c r="P153" s="29" t="e">
        <f>#REF!</f>
        <v>#REF!</v>
      </c>
      <c r="Q153" s="29" t="e">
        <f>#REF!</f>
        <v>#REF!</v>
      </c>
      <c r="R153" s="29" t="e">
        <f>#REF!</f>
        <v>#REF!</v>
      </c>
      <c r="S153" s="29" t="e">
        <f>#REF!</f>
        <v>#REF!</v>
      </c>
      <c r="T153" s="29" t="e">
        <f>#REF!</f>
        <v>#REF!</v>
      </c>
      <c r="U153" s="29" t="e">
        <f>#REF!</f>
        <v>#REF!</v>
      </c>
      <c r="V153" s="49" t="e">
        <f>#REF!</f>
        <v>#REF!</v>
      </c>
      <c r="W153" s="46" t="e">
        <f t="shared" si="5"/>
        <v>#REF!</v>
      </c>
      <c r="X153" s="10">
        <f>X154</f>
        <v>2000</v>
      </c>
    </row>
    <row r="154" spans="1:24" ht="32.25" customHeight="1" outlineLevel="6" thickBot="1">
      <c r="A154" s="70" t="s">
        <v>59</v>
      </c>
      <c r="B154" s="65">
        <v>951</v>
      </c>
      <c r="C154" s="66"/>
      <c r="D154" s="66" t="s">
        <v>245</v>
      </c>
      <c r="E154" s="69">
        <v>2000</v>
      </c>
      <c r="F154" s="27" t="e">
        <f>#REF!</f>
        <v>#REF!</v>
      </c>
      <c r="G154" s="27" t="e">
        <f>#REF!</f>
        <v>#REF!</v>
      </c>
      <c r="H154" s="27" t="e">
        <f>#REF!</f>
        <v>#REF!</v>
      </c>
      <c r="I154" s="27" t="e">
        <f>#REF!</f>
        <v>#REF!</v>
      </c>
      <c r="J154" s="27" t="e">
        <f>#REF!</f>
        <v>#REF!</v>
      </c>
      <c r="K154" s="27" t="e">
        <f>#REF!</f>
        <v>#REF!</v>
      </c>
      <c r="L154" s="27" t="e">
        <f>#REF!</f>
        <v>#REF!</v>
      </c>
      <c r="M154" s="27" t="e">
        <f>#REF!</f>
        <v>#REF!</v>
      </c>
      <c r="N154" s="27" t="e">
        <f>#REF!</f>
        <v>#REF!</v>
      </c>
      <c r="O154" s="27" t="e">
        <f>#REF!</f>
        <v>#REF!</v>
      </c>
      <c r="P154" s="27" t="e">
        <f>#REF!</f>
        <v>#REF!</v>
      </c>
      <c r="Q154" s="27" t="e">
        <f>#REF!</f>
        <v>#REF!</v>
      </c>
      <c r="R154" s="27" t="e">
        <f>#REF!</f>
        <v>#REF!</v>
      </c>
      <c r="S154" s="27" t="e">
        <f>#REF!</f>
        <v>#REF!</v>
      </c>
      <c r="T154" s="27" t="e">
        <f>#REF!</f>
        <v>#REF!</v>
      </c>
      <c r="U154" s="27" t="e">
        <f>#REF!</f>
        <v>#REF!</v>
      </c>
      <c r="V154" s="51" t="e">
        <f>#REF!</f>
        <v>#REF!</v>
      </c>
      <c r="W154" s="46" t="e">
        <f t="shared" si="5"/>
        <v>#REF!</v>
      </c>
      <c r="X154" s="69">
        <v>2000</v>
      </c>
    </row>
    <row r="155" spans="1:24" ht="18.75" customHeight="1" outlineLevel="6" thickBot="1">
      <c r="A155" s="8" t="s">
        <v>21</v>
      </c>
      <c r="B155" s="16">
        <v>951</v>
      </c>
      <c r="C155" s="9"/>
      <c r="D155" s="9" t="s">
        <v>236</v>
      </c>
      <c r="E155" s="10">
        <f>E156</f>
        <v>0</v>
      </c>
      <c r="F155" s="2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33"/>
      <c r="V155" s="50">
        <v>48.715</v>
      </c>
      <c r="W155" s="46" t="e">
        <f t="shared" si="5"/>
        <v>#DIV/0!</v>
      </c>
      <c r="X155" s="10">
        <f>X156</f>
        <v>0</v>
      </c>
    </row>
    <row r="156" spans="1:24" ht="48.75" customHeight="1" outlineLevel="6" thickBot="1">
      <c r="A156" s="64" t="s">
        <v>60</v>
      </c>
      <c r="B156" s="65">
        <v>951</v>
      </c>
      <c r="C156" s="66"/>
      <c r="D156" s="66" t="s">
        <v>246</v>
      </c>
      <c r="E156" s="69">
        <v>0</v>
      </c>
      <c r="F156" s="27" t="e">
        <f>#REF!</f>
        <v>#REF!</v>
      </c>
      <c r="G156" s="27" t="e">
        <f>#REF!</f>
        <v>#REF!</v>
      </c>
      <c r="H156" s="27" t="e">
        <f>#REF!</f>
        <v>#REF!</v>
      </c>
      <c r="I156" s="27" t="e">
        <f>#REF!</f>
        <v>#REF!</v>
      </c>
      <c r="J156" s="27" t="e">
        <f>#REF!</f>
        <v>#REF!</v>
      </c>
      <c r="K156" s="27" t="e">
        <f>#REF!</f>
        <v>#REF!</v>
      </c>
      <c r="L156" s="27" t="e">
        <f>#REF!</f>
        <v>#REF!</v>
      </c>
      <c r="M156" s="27" t="e">
        <f>#REF!</f>
        <v>#REF!</v>
      </c>
      <c r="N156" s="27" t="e">
        <f>#REF!</f>
        <v>#REF!</v>
      </c>
      <c r="O156" s="27" t="e">
        <f>#REF!</f>
        <v>#REF!</v>
      </c>
      <c r="P156" s="27" t="e">
        <f>#REF!</f>
        <v>#REF!</v>
      </c>
      <c r="Q156" s="27" t="e">
        <f>#REF!</f>
        <v>#REF!</v>
      </c>
      <c r="R156" s="27" t="e">
        <f>#REF!</f>
        <v>#REF!</v>
      </c>
      <c r="S156" s="27" t="e">
        <f>#REF!</f>
        <v>#REF!</v>
      </c>
      <c r="T156" s="27" t="e">
        <f>#REF!</f>
        <v>#REF!</v>
      </c>
      <c r="U156" s="27" t="e">
        <f>#REF!</f>
        <v>#REF!</v>
      </c>
      <c r="V156" s="51" t="e">
        <f>#REF!</f>
        <v>#REF!</v>
      </c>
      <c r="W156" s="46" t="e">
        <f t="shared" si="5"/>
        <v>#REF!</v>
      </c>
      <c r="X156" s="69">
        <v>0</v>
      </c>
    </row>
    <row r="157" spans="1:24" ht="18" customHeight="1" outlineLevel="6" thickBot="1">
      <c r="A157" s="8" t="s">
        <v>61</v>
      </c>
      <c r="B157" s="16">
        <v>951</v>
      </c>
      <c r="C157" s="9"/>
      <c r="D157" s="9" t="s">
        <v>236</v>
      </c>
      <c r="E157" s="10">
        <f>E158</f>
        <v>100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 t="e">
        <f>#REF!</f>
        <v>#REF!</v>
      </c>
      <c r="O157" s="25" t="e">
        <f>#REF!</f>
        <v>#REF!</v>
      </c>
      <c r="P157" s="25" t="e">
        <f>#REF!</f>
        <v>#REF!</v>
      </c>
      <c r="Q157" s="25" t="e">
        <f>#REF!</f>
        <v>#REF!</v>
      </c>
      <c r="R157" s="25" t="e">
        <f>#REF!</f>
        <v>#REF!</v>
      </c>
      <c r="S157" s="25" t="e">
        <f>#REF!</f>
        <v>#REF!</v>
      </c>
      <c r="T157" s="25" t="e">
        <f>#REF!</f>
        <v>#REF!</v>
      </c>
      <c r="U157" s="25" t="e">
        <f>#REF!</f>
        <v>#REF!</v>
      </c>
      <c r="V157" s="55" t="e">
        <f>#REF!</f>
        <v>#REF!</v>
      </c>
      <c r="W157" s="46" t="e">
        <f t="shared" si="5"/>
        <v>#REF!</v>
      </c>
      <c r="X157" s="10">
        <f>X158</f>
        <v>100</v>
      </c>
    </row>
    <row r="158" spans="1:24" ht="32.25" outlineLevel="6" thickBot="1">
      <c r="A158" s="64" t="s">
        <v>62</v>
      </c>
      <c r="B158" s="65">
        <v>951</v>
      </c>
      <c r="C158" s="66"/>
      <c r="D158" s="66" t="s">
        <v>247</v>
      </c>
      <c r="E158" s="69">
        <v>100</v>
      </c>
      <c r="F158" s="29" t="e">
        <f>#REF!</f>
        <v>#REF!</v>
      </c>
      <c r="G158" s="29" t="e">
        <f>#REF!</f>
        <v>#REF!</v>
      </c>
      <c r="H158" s="29" t="e">
        <f>#REF!</f>
        <v>#REF!</v>
      </c>
      <c r="I158" s="29" t="e">
        <f>#REF!</f>
        <v>#REF!</v>
      </c>
      <c r="J158" s="29" t="e">
        <f>#REF!</f>
        <v>#REF!</v>
      </c>
      <c r="K158" s="29" t="e">
        <f>#REF!</f>
        <v>#REF!</v>
      </c>
      <c r="L158" s="29" t="e">
        <f>#REF!</f>
        <v>#REF!</v>
      </c>
      <c r="M158" s="29" t="e">
        <f>#REF!</f>
        <v>#REF!</v>
      </c>
      <c r="N158" s="29" t="e">
        <f>#REF!</f>
        <v>#REF!</v>
      </c>
      <c r="O158" s="29" t="e">
        <f>#REF!</f>
        <v>#REF!</v>
      </c>
      <c r="P158" s="29" t="e">
        <f>#REF!</f>
        <v>#REF!</v>
      </c>
      <c r="Q158" s="29" t="e">
        <f>#REF!</f>
        <v>#REF!</v>
      </c>
      <c r="R158" s="29" t="e">
        <f>#REF!</f>
        <v>#REF!</v>
      </c>
      <c r="S158" s="29" t="e">
        <f>#REF!</f>
        <v>#REF!</v>
      </c>
      <c r="T158" s="29" t="e">
        <f>#REF!</f>
        <v>#REF!</v>
      </c>
      <c r="U158" s="29" t="e">
        <f>#REF!</f>
        <v>#REF!</v>
      </c>
      <c r="V158" s="53" t="e">
        <f>#REF!</f>
        <v>#REF!</v>
      </c>
      <c r="W158" s="46" t="e">
        <f t="shared" si="5"/>
        <v>#REF!</v>
      </c>
      <c r="X158" s="69">
        <v>100</v>
      </c>
    </row>
    <row r="159" spans="1:24" ht="33.75" customHeight="1" outlineLevel="6" thickBot="1">
      <c r="A159" s="73" t="s">
        <v>22</v>
      </c>
      <c r="B159" s="16">
        <v>951</v>
      </c>
      <c r="C159" s="9"/>
      <c r="D159" s="9" t="s">
        <v>236</v>
      </c>
      <c r="E159" s="10">
        <f>E160</f>
        <v>0</v>
      </c>
      <c r="F159" s="4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60"/>
      <c r="W159" s="46"/>
      <c r="X159" s="10">
        <f>X160</f>
        <v>0</v>
      </c>
    </row>
    <row r="160" spans="1:24" ht="33.75" customHeight="1" outlineLevel="6" thickBot="1">
      <c r="A160" s="64" t="s">
        <v>63</v>
      </c>
      <c r="B160" s="65">
        <v>951</v>
      </c>
      <c r="C160" s="66"/>
      <c r="D160" s="66" t="s">
        <v>248</v>
      </c>
      <c r="E160" s="69">
        <v>0</v>
      </c>
      <c r="F160" s="4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60"/>
      <c r="W160" s="46"/>
      <c r="X160" s="69">
        <v>0</v>
      </c>
    </row>
    <row r="161" spans="1:24" ht="26.25" outlineLevel="6" thickBot="1">
      <c r="A161" s="84" t="s">
        <v>20</v>
      </c>
      <c r="B161" s="81" t="s">
        <v>19</v>
      </c>
      <c r="C161" s="82"/>
      <c r="D161" s="155" t="s">
        <v>216</v>
      </c>
      <c r="E161" s="125">
        <f>E168+E164+E162+E166</f>
        <v>0</v>
      </c>
      <c r="F161" s="24" t="e">
        <f>#REF!+#REF!</f>
        <v>#REF!</v>
      </c>
      <c r="G161" s="24" t="e">
        <f>#REF!+#REF!</f>
        <v>#REF!</v>
      </c>
      <c r="H161" s="24" t="e">
        <f>#REF!+#REF!</f>
        <v>#REF!</v>
      </c>
      <c r="I161" s="24" t="e">
        <f>#REF!+#REF!</f>
        <v>#REF!</v>
      </c>
      <c r="J161" s="24" t="e">
        <f>#REF!+#REF!</f>
        <v>#REF!</v>
      </c>
      <c r="K161" s="24" t="e">
        <f>#REF!+#REF!</f>
        <v>#REF!</v>
      </c>
      <c r="L161" s="24" t="e">
        <f>#REF!+#REF!</f>
        <v>#REF!</v>
      </c>
      <c r="M161" s="24" t="e">
        <f>#REF!+#REF!</f>
        <v>#REF!</v>
      </c>
      <c r="N161" s="24" t="e">
        <f>#REF!+#REF!</f>
        <v>#REF!</v>
      </c>
      <c r="O161" s="24" t="e">
        <f>#REF!+#REF!</f>
        <v>#REF!</v>
      </c>
      <c r="P161" s="24" t="e">
        <f>#REF!+#REF!</f>
        <v>#REF!</v>
      </c>
      <c r="Q161" s="24" t="e">
        <f>#REF!+#REF!</f>
        <v>#REF!</v>
      </c>
      <c r="R161" s="24" t="e">
        <f>#REF!+#REF!</f>
        <v>#REF!</v>
      </c>
      <c r="S161" s="24" t="e">
        <f>#REF!+#REF!</f>
        <v>#REF!</v>
      </c>
      <c r="T161" s="24" t="e">
        <f>#REF!+#REF!</f>
        <v>#REF!</v>
      </c>
      <c r="U161" s="24" t="e">
        <f>#REF!+#REF!</f>
        <v>#REF!</v>
      </c>
      <c r="V161" s="47" t="e">
        <f>#REF!+#REF!</f>
        <v>#REF!</v>
      </c>
      <c r="W161" s="46" t="e">
        <f>V161/E161*100</f>
        <v>#REF!</v>
      </c>
      <c r="X161" s="125">
        <f>X168+X164+X162+X166</f>
        <v>0</v>
      </c>
    </row>
    <row r="162" spans="1:24" ht="16.5" outlineLevel="6" thickBot="1">
      <c r="A162" s="136" t="s">
        <v>131</v>
      </c>
      <c r="B162" s="134" t="s">
        <v>19</v>
      </c>
      <c r="C162" s="135"/>
      <c r="D162" s="157" t="s">
        <v>236</v>
      </c>
      <c r="E162" s="147">
        <f>E163</f>
        <v>0</v>
      </c>
      <c r="F162" s="129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1"/>
      <c r="W162" s="46"/>
      <c r="X162" s="147">
        <f>X163</f>
        <v>0</v>
      </c>
    </row>
    <row r="163" spans="1:24" ht="16.5" outlineLevel="6" thickBot="1">
      <c r="A163" s="64" t="s">
        <v>92</v>
      </c>
      <c r="B163" s="132" t="s">
        <v>19</v>
      </c>
      <c r="C163" s="133"/>
      <c r="D163" s="133" t="s">
        <v>221</v>
      </c>
      <c r="E163" s="148">
        <v>0</v>
      </c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46"/>
      <c r="X163" s="148">
        <v>0</v>
      </c>
    </row>
    <row r="164" spans="1:24" ht="16.5" outlineLevel="6" thickBot="1">
      <c r="A164" s="136" t="s">
        <v>102</v>
      </c>
      <c r="B164" s="134" t="s">
        <v>19</v>
      </c>
      <c r="C164" s="135"/>
      <c r="D164" s="135" t="s">
        <v>236</v>
      </c>
      <c r="E164" s="149">
        <f>E165</f>
        <v>0</v>
      </c>
      <c r="F164" s="129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46"/>
      <c r="X164" s="149">
        <f>X165</f>
        <v>0</v>
      </c>
    </row>
    <row r="165" spans="1:24" ht="16.5" outlineLevel="6" thickBot="1">
      <c r="A165" s="64" t="s">
        <v>92</v>
      </c>
      <c r="B165" s="132" t="s">
        <v>19</v>
      </c>
      <c r="C165" s="133"/>
      <c r="D165" s="133" t="s">
        <v>221</v>
      </c>
      <c r="E165" s="148">
        <v>0</v>
      </c>
      <c r="F165" s="129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1"/>
      <c r="W165" s="46"/>
      <c r="X165" s="148">
        <v>0</v>
      </c>
    </row>
    <row r="166" spans="1:24" ht="16.5" outlineLevel="6" thickBot="1">
      <c r="A166" s="8" t="s">
        <v>12</v>
      </c>
      <c r="B166" s="134" t="s">
        <v>19</v>
      </c>
      <c r="C166" s="135"/>
      <c r="D166" s="135" t="s">
        <v>236</v>
      </c>
      <c r="E166" s="149">
        <f>E167</f>
        <v>0</v>
      </c>
      <c r="F166" s="129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1"/>
      <c r="W166" s="46"/>
      <c r="X166" s="149">
        <f>X167</f>
        <v>0</v>
      </c>
    </row>
    <row r="167" spans="1:24" ht="16.5" outlineLevel="6" thickBot="1">
      <c r="A167" s="64" t="s">
        <v>92</v>
      </c>
      <c r="B167" s="132" t="s">
        <v>19</v>
      </c>
      <c r="C167" s="133"/>
      <c r="D167" s="133" t="s">
        <v>221</v>
      </c>
      <c r="E167" s="148">
        <v>0</v>
      </c>
      <c r="F167" s="129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1"/>
      <c r="W167" s="46"/>
      <c r="X167" s="148">
        <v>0</v>
      </c>
    </row>
    <row r="168" spans="1:24" ht="16.5" outlineLevel="6" thickBot="1">
      <c r="A168" s="8" t="s">
        <v>15</v>
      </c>
      <c r="B168" s="16">
        <v>953</v>
      </c>
      <c r="C168" s="9"/>
      <c r="D168" s="9" t="s">
        <v>236</v>
      </c>
      <c r="E168" s="120">
        <f>E169</f>
        <v>0</v>
      </c>
      <c r="F168" s="4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56"/>
      <c r="W168" s="46"/>
      <c r="X168" s="120">
        <f>X169</f>
        <v>0</v>
      </c>
    </row>
    <row r="169" spans="1:24" ht="49.5" customHeight="1" outlineLevel="6">
      <c r="A169" s="70" t="s">
        <v>75</v>
      </c>
      <c r="B169" s="65">
        <v>953</v>
      </c>
      <c r="C169" s="66"/>
      <c r="D169" s="66" t="s">
        <v>249</v>
      </c>
      <c r="E169" s="119">
        <v>0</v>
      </c>
      <c r="F169" s="4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56"/>
      <c r="W169" s="46"/>
      <c r="X169" s="119">
        <v>0</v>
      </c>
    </row>
    <row r="170" spans="1:24" ht="18.75">
      <c r="A170" s="38" t="s">
        <v>3</v>
      </c>
      <c r="B170" s="38"/>
      <c r="C170" s="38"/>
      <c r="D170" s="38"/>
      <c r="E170" s="123">
        <f>E11+E106</f>
        <v>239417.00000000003</v>
      </c>
      <c r="F170" s="30" t="e">
        <f>#REF!+#REF!+F161+F107</f>
        <v>#REF!</v>
      </c>
      <c r="G170" s="30" t="e">
        <f>#REF!+#REF!+G161+G107</f>
        <v>#REF!</v>
      </c>
      <c r="H170" s="30" t="e">
        <f>#REF!+#REF!+H161+H107</f>
        <v>#REF!</v>
      </c>
      <c r="I170" s="30" t="e">
        <f>#REF!+#REF!+I161+I107</f>
        <v>#REF!</v>
      </c>
      <c r="J170" s="30" t="e">
        <f>#REF!+#REF!+J161+J107</f>
        <v>#REF!</v>
      </c>
      <c r="K170" s="30" t="e">
        <f>#REF!+#REF!+K161+K107</f>
        <v>#REF!</v>
      </c>
      <c r="L170" s="30" t="e">
        <f>#REF!+#REF!+L161+L107</f>
        <v>#REF!</v>
      </c>
      <c r="M170" s="30" t="e">
        <f>#REF!+#REF!+M161+M107</f>
        <v>#REF!</v>
      </c>
      <c r="N170" s="30" t="e">
        <f>#REF!+#REF!+N161+N107</f>
        <v>#REF!</v>
      </c>
      <c r="O170" s="30" t="e">
        <f>#REF!+#REF!+O161+O107</f>
        <v>#REF!</v>
      </c>
      <c r="P170" s="30" t="e">
        <f>#REF!+#REF!+P161+P107</f>
        <v>#REF!</v>
      </c>
      <c r="Q170" s="30" t="e">
        <f>#REF!+#REF!+Q161+Q107</f>
        <v>#REF!</v>
      </c>
      <c r="R170" s="30" t="e">
        <f>#REF!+#REF!+R161+R107</f>
        <v>#REF!</v>
      </c>
      <c r="S170" s="30" t="e">
        <f>#REF!+#REF!+S161+S107</f>
        <v>#REF!</v>
      </c>
      <c r="T170" s="30" t="e">
        <f>#REF!+#REF!+T161+T107</f>
        <v>#REF!</v>
      </c>
      <c r="U170" s="30" t="e">
        <f>#REF!+#REF!+U161+U107</f>
        <v>#REF!</v>
      </c>
      <c r="V170" s="57" t="e">
        <f>#REF!+#REF!+V161+V107</f>
        <v>#REF!</v>
      </c>
      <c r="W170" s="43" t="e">
        <f>V170/E170*100</f>
        <v>#REF!</v>
      </c>
      <c r="X170" s="123">
        <f>X11+X106</f>
        <v>243383</v>
      </c>
    </row>
    <row r="171" spans="1:21" ht="15.75">
      <c r="A171" s="1"/>
      <c r="B171" s="1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</sheetData>
  <sheetProtection/>
  <mergeCells count="5">
    <mergeCell ref="A8:X8"/>
    <mergeCell ref="B2:U2"/>
    <mergeCell ref="B3:U3"/>
    <mergeCell ref="A7:T7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2015-09-30T06:12:54Z</cp:lastPrinted>
  <dcterms:created xsi:type="dcterms:W3CDTF">2008-11-11T04:53:42Z</dcterms:created>
  <dcterms:modified xsi:type="dcterms:W3CDTF">2015-12-24T22:54:47Z</dcterms:modified>
  <cp:category/>
  <cp:version/>
  <cp:contentType/>
  <cp:contentStatus/>
</cp:coreProperties>
</file>